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Sheet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2" l="1"/>
  <c r="J62" i="2"/>
  <c r="AD38" i="2" l="1"/>
  <c r="AD27" i="2"/>
  <c r="AD28" i="2"/>
  <c r="AD29" i="2"/>
  <c r="AD30" i="2"/>
  <c r="AD31" i="2"/>
  <c r="AD32" i="2"/>
  <c r="AD33" i="2"/>
  <c r="AD34" i="2"/>
  <c r="AD35" i="2"/>
  <c r="AD36" i="2"/>
  <c r="AD37" i="2"/>
  <c r="AC27" i="2"/>
  <c r="AC28" i="2"/>
  <c r="AC29" i="2"/>
  <c r="AC30" i="2"/>
  <c r="AC31" i="2"/>
  <c r="AC32" i="2"/>
  <c r="AC33" i="2"/>
  <c r="AC34" i="2"/>
  <c r="AC35" i="2"/>
  <c r="AC36" i="2"/>
  <c r="AC37" i="2"/>
  <c r="AD26" i="2"/>
  <c r="AC26" i="2"/>
  <c r="AB38" i="2"/>
  <c r="AB21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D4" i="2"/>
  <c r="AC4" i="2"/>
  <c r="G62" i="2" l="1"/>
  <c r="F62" i="2"/>
  <c r="D62" i="2"/>
  <c r="K61" i="2"/>
  <c r="H62" i="2"/>
  <c r="G61" i="2"/>
  <c r="Z21" i="2"/>
  <c r="Z38" i="2"/>
  <c r="K60" i="2" l="1"/>
  <c r="X21" i="2"/>
  <c r="V21" i="2" l="1"/>
  <c r="K57" i="2" l="1"/>
  <c r="AE31" i="2"/>
  <c r="R21" i="2"/>
  <c r="AE32" i="2" l="1"/>
  <c r="AE15" i="2"/>
  <c r="AE16" i="2"/>
  <c r="AE17" i="2"/>
  <c r="AE18" i="2"/>
  <c r="AE19" i="2"/>
  <c r="G56" i="2"/>
  <c r="P21" i="2"/>
  <c r="AE14" i="2" l="1"/>
  <c r="F43" i="2"/>
  <c r="N21" i="2"/>
  <c r="AF21" i="2" l="1"/>
  <c r="L21" i="2"/>
  <c r="K62" i="2" l="1"/>
  <c r="AE10" i="2"/>
  <c r="AE35" i="2"/>
  <c r="K51" i="2"/>
  <c r="K52" i="2"/>
  <c r="J21" i="2"/>
  <c r="AE33" i="2" l="1"/>
  <c r="AE13" i="2"/>
  <c r="G21" i="2"/>
  <c r="AE28" i="2"/>
  <c r="AE6" i="2" l="1"/>
  <c r="K50" i="2"/>
  <c r="H45" i="2"/>
  <c r="D21" i="2"/>
  <c r="AD21" i="2" l="1"/>
  <c r="AC21" i="2"/>
  <c r="AE30" i="2"/>
  <c r="AE37" i="2"/>
  <c r="AE29" i="2"/>
  <c r="AC38" i="2"/>
  <c r="AE36" i="2"/>
  <c r="AE27" i="2"/>
  <c r="AE34" i="2"/>
  <c r="AE8" i="2"/>
  <c r="AE4" i="2"/>
  <c r="AE7" i="2"/>
  <c r="AE5" i="2"/>
  <c r="F44" i="2"/>
  <c r="X38" i="2" l="1"/>
  <c r="G60" i="2"/>
  <c r="G59" i="2" l="1"/>
  <c r="V38" i="2"/>
  <c r="G58" i="2" l="1"/>
  <c r="T38" i="2"/>
  <c r="T21" i="2"/>
  <c r="G57" i="2" l="1"/>
  <c r="R38" i="2"/>
  <c r="G55" i="2" l="1"/>
  <c r="P38" i="2"/>
  <c r="G54" i="2" l="1"/>
  <c r="N38" i="2"/>
  <c r="G53" i="2" l="1"/>
  <c r="L38" i="2"/>
  <c r="G52" i="2" l="1"/>
  <c r="J38" i="2"/>
  <c r="G38" i="2" l="1"/>
  <c r="D38" i="2"/>
  <c r="G51" i="2"/>
  <c r="AE9" i="2"/>
  <c r="R41" i="2" l="1"/>
  <c r="G50" i="2"/>
  <c r="AF38" i="2"/>
  <c r="AE11" i="2" l="1"/>
  <c r="AE12" i="2"/>
  <c r="AE26" i="2"/>
  <c r="F42" i="2" l="1"/>
  <c r="G45" i="2" l="1"/>
  <c r="D45" i="2"/>
  <c r="C45" i="2"/>
  <c r="AE20" i="2" l="1"/>
  <c r="F45" i="2"/>
  <c r="L43" i="2"/>
  <c r="L42" i="2"/>
  <c r="AE38" i="2" l="1"/>
  <c r="AE21" i="2"/>
</calcChain>
</file>

<file path=xl/sharedStrings.xml><?xml version="1.0" encoding="utf-8"?>
<sst xmlns="http://schemas.openxmlformats.org/spreadsheetml/2006/main" count="179" uniqueCount="74">
  <si>
    <t>Yards</t>
  </si>
  <si>
    <t>Average</t>
  </si>
  <si>
    <t>Mario Clark</t>
  </si>
  <si>
    <t>TOTAL</t>
  </si>
  <si>
    <t>Roderick Williams</t>
  </si>
  <si>
    <t>Season Totals</t>
  </si>
  <si>
    <t>#</t>
  </si>
  <si>
    <t>Name</t>
  </si>
  <si>
    <t>Rushing</t>
  </si>
  <si>
    <t>Att</t>
  </si>
  <si>
    <t>YDS</t>
  </si>
  <si>
    <t>AVG</t>
  </si>
  <si>
    <t>Receiving</t>
  </si>
  <si>
    <t>Irwin Co</t>
  </si>
  <si>
    <t>Berrein Co</t>
  </si>
  <si>
    <t>Brooks Co</t>
  </si>
  <si>
    <t>Thomasville</t>
  </si>
  <si>
    <t>Total</t>
  </si>
  <si>
    <t>REC.</t>
  </si>
  <si>
    <t>Passing</t>
  </si>
  <si>
    <t>ATT</t>
  </si>
  <si>
    <t>COMP</t>
  </si>
  <si>
    <t>Comp %</t>
  </si>
  <si>
    <t>Season Total Offense</t>
  </si>
  <si>
    <t>Avg/Game</t>
  </si>
  <si>
    <t>Bacon Co</t>
  </si>
  <si>
    <t>Dooly Co</t>
  </si>
  <si>
    <t>Upson Lee</t>
  </si>
  <si>
    <t>Dodge</t>
  </si>
  <si>
    <t>Worth</t>
  </si>
  <si>
    <t>Early Co</t>
  </si>
  <si>
    <t>Dodge Co</t>
  </si>
  <si>
    <t>Worth Co</t>
  </si>
  <si>
    <t>Dequavion Harper</t>
  </si>
  <si>
    <t>TD</t>
  </si>
  <si>
    <t>MADE</t>
  </si>
  <si>
    <t>%</t>
  </si>
  <si>
    <t>Long</t>
  </si>
  <si>
    <t>PAT</t>
  </si>
  <si>
    <t>FG</t>
  </si>
  <si>
    <t>Bacon</t>
  </si>
  <si>
    <t>Irwin</t>
  </si>
  <si>
    <t>Dooly</t>
  </si>
  <si>
    <t>Berrien</t>
  </si>
  <si>
    <t>Early</t>
  </si>
  <si>
    <t>Brooks</t>
  </si>
  <si>
    <t>Made</t>
  </si>
  <si>
    <t>Game</t>
  </si>
  <si>
    <t>Special Teams</t>
  </si>
  <si>
    <t>Total Offense/Game</t>
  </si>
  <si>
    <t>Berrien Co</t>
  </si>
  <si>
    <t>Alex Martinez</t>
  </si>
  <si>
    <t>DeNorris Goodwin</t>
  </si>
  <si>
    <t>Rashad Davis</t>
  </si>
  <si>
    <t>Demarion Dixon</t>
  </si>
  <si>
    <t>Mac Turner</t>
  </si>
  <si>
    <t>Quae Pope</t>
  </si>
  <si>
    <t>Chance Gamble</t>
  </si>
  <si>
    <t>Toddkevious Wallace</t>
  </si>
  <si>
    <t>Jakorrian Paulk</t>
  </si>
  <si>
    <t>Chances Green</t>
  </si>
  <si>
    <t>Donald Wilcox</t>
  </si>
  <si>
    <t>Todkevious Wallace</t>
  </si>
  <si>
    <t>X. Walker</t>
  </si>
  <si>
    <t>Quantavious Pugh</t>
  </si>
  <si>
    <t>Davon Isabell</t>
  </si>
  <si>
    <t>Brown</t>
  </si>
  <si>
    <t>David Vaughn</t>
  </si>
  <si>
    <t>Lathan Curry</t>
  </si>
  <si>
    <t>Ethan Rodgers</t>
  </si>
  <si>
    <t>Kyndryck Magwood</t>
  </si>
  <si>
    <t>Bleckley Co</t>
  </si>
  <si>
    <t>Bleckley</t>
  </si>
  <si>
    <t>Callaway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</si>
</sst>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2" borderId="2" xfId="0" applyFont="1" applyFill="1" applyBorder="1"/>
    <xf numFmtId="0" fontId="0" fillId="0" borderId="1" xfId="0" applyFont="1" applyBorder="1" applyAlignment="1">
      <alignment horizontal="center"/>
    </xf>
    <xf numFmtId="164" fontId="3" fillId="2" borderId="2" xfId="0" applyNumberFormat="1" applyFont="1" applyFill="1" applyBorder="1"/>
    <xf numFmtId="9" fontId="3" fillId="0" borderId="1" xfId="1" applyFont="1" applyBorder="1"/>
    <xf numFmtId="0" fontId="2" fillId="3" borderId="4" xfId="0" applyFont="1" applyFill="1" applyBorder="1" applyAlignment="1"/>
    <xf numFmtId="164" fontId="2" fillId="2" borderId="1" xfId="0" applyNumberFormat="1" applyFont="1" applyFill="1" applyBorder="1"/>
    <xf numFmtId="9" fontId="2" fillId="0" borderId="1" xfId="1" applyFont="1" applyBorder="1"/>
    <xf numFmtId="0" fontId="3" fillId="0" borderId="2" xfId="0" applyFont="1" applyBorder="1"/>
    <xf numFmtId="9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Border="1"/>
    <xf numFmtId="0" fontId="0" fillId="0" borderId="0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9" fontId="3" fillId="5" borderId="1" xfId="1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1" xfId="0" applyFont="1" applyBorder="1" applyAlignment="1">
      <alignment horizontal="center"/>
    </xf>
    <xf numFmtId="9" fontId="3" fillId="0" borderId="11" xfId="1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 applyAlignment="1">
      <alignment horizontal="center"/>
    </xf>
    <xf numFmtId="9" fontId="3" fillId="0" borderId="4" xfId="1" applyFont="1" applyBorder="1" applyAlignment="1">
      <alignment horizontal="center"/>
    </xf>
    <xf numFmtId="0" fontId="4" fillId="5" borderId="1" xfId="0" applyFont="1" applyFill="1" applyBorder="1"/>
    <xf numFmtId="0" fontId="0" fillId="5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"/>
  <sheetViews>
    <sheetView tabSelected="1" workbookViewId="0">
      <selection activeCell="X38" sqref="X38"/>
    </sheetView>
  </sheetViews>
  <sheetFormatPr defaultRowHeight="15" x14ac:dyDescent="0.25"/>
  <cols>
    <col min="1" max="1" width="4.42578125" style="4" customWidth="1"/>
    <col min="2" max="2" width="21" style="4" bestFit="1" customWidth="1"/>
    <col min="3" max="3" width="12" style="4" customWidth="1"/>
    <col min="4" max="4" width="8.85546875" style="4" customWidth="1"/>
    <col min="5" max="5" width="9.140625" style="4" hidden="1" customWidth="1"/>
    <col min="6" max="8" width="9.140625" style="4"/>
    <col min="9" max="9" width="9.140625" style="4" hidden="1" customWidth="1"/>
    <col min="10" max="10" width="9.140625" style="4"/>
    <col min="11" max="11" width="9.85546875" style="4" bestFit="1" customWidth="1"/>
    <col min="12" max="12" width="9.140625" style="4"/>
    <col min="13" max="13" width="10.28515625" style="4" customWidth="1"/>
    <col min="14" max="28" width="9.140625" style="4"/>
    <col min="29" max="29" width="9.5703125" style="4" bestFit="1" customWidth="1"/>
    <col min="30" max="30" width="12.140625" style="4" bestFit="1" customWidth="1"/>
    <col min="31" max="31" width="7.85546875" style="4" customWidth="1"/>
    <col min="32" max="16384" width="9.140625" style="4"/>
  </cols>
  <sheetData>
    <row r="1" spans="1:32" ht="15.75" x14ac:dyDescent="0.25">
      <c r="A1" s="87" t="s">
        <v>5</v>
      </c>
      <c r="B1" s="87"/>
      <c r="C1" s="83" t="s">
        <v>8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</row>
    <row r="2" spans="1:32" ht="15.75" x14ac:dyDescent="0.25">
      <c r="A2" s="3"/>
      <c r="B2" s="3"/>
      <c r="C2" s="78" t="s">
        <v>25</v>
      </c>
      <c r="D2" s="78"/>
      <c r="E2" s="23"/>
      <c r="F2" s="77" t="s">
        <v>13</v>
      </c>
      <c r="G2" s="77"/>
      <c r="H2" s="78" t="s">
        <v>26</v>
      </c>
      <c r="I2" s="78"/>
      <c r="J2" s="78"/>
      <c r="K2" s="77" t="s">
        <v>27</v>
      </c>
      <c r="L2" s="77"/>
      <c r="M2" s="78" t="s">
        <v>31</v>
      </c>
      <c r="N2" s="78"/>
      <c r="O2" s="77" t="s">
        <v>32</v>
      </c>
      <c r="P2" s="77"/>
      <c r="Q2" s="78" t="s">
        <v>14</v>
      </c>
      <c r="R2" s="78"/>
      <c r="S2" s="77" t="s">
        <v>16</v>
      </c>
      <c r="T2" s="77"/>
      <c r="U2" s="78" t="s">
        <v>30</v>
      </c>
      <c r="V2" s="78"/>
      <c r="W2" s="77" t="s">
        <v>15</v>
      </c>
      <c r="X2" s="77"/>
      <c r="Y2" s="73" t="s">
        <v>71</v>
      </c>
      <c r="Z2" s="74"/>
      <c r="AA2" s="70" t="s">
        <v>73</v>
      </c>
      <c r="AB2" s="71"/>
      <c r="AC2" s="90" t="s">
        <v>17</v>
      </c>
      <c r="AD2" s="91"/>
      <c r="AE2" s="91"/>
      <c r="AF2" s="92"/>
    </row>
    <row r="3" spans="1:32" ht="15.75" x14ac:dyDescent="0.25">
      <c r="A3" s="15" t="s">
        <v>6</v>
      </c>
      <c r="B3" s="15" t="s">
        <v>7</v>
      </c>
      <c r="C3" s="6" t="s">
        <v>9</v>
      </c>
      <c r="D3" s="6" t="s">
        <v>10</v>
      </c>
      <c r="E3" s="7" t="s">
        <v>11</v>
      </c>
      <c r="F3" s="7" t="s">
        <v>9</v>
      </c>
      <c r="G3" s="7" t="s">
        <v>10</v>
      </c>
      <c r="H3" s="6" t="s">
        <v>9</v>
      </c>
      <c r="I3" s="6"/>
      <c r="J3" s="6" t="s">
        <v>10</v>
      </c>
      <c r="K3" s="7" t="s">
        <v>9</v>
      </c>
      <c r="L3" s="7" t="s">
        <v>10</v>
      </c>
      <c r="M3" s="6" t="s">
        <v>9</v>
      </c>
      <c r="N3" s="6" t="s">
        <v>10</v>
      </c>
      <c r="O3" s="7" t="s">
        <v>9</v>
      </c>
      <c r="P3" s="7" t="s">
        <v>10</v>
      </c>
      <c r="Q3" s="6" t="s">
        <v>9</v>
      </c>
      <c r="R3" s="6" t="s">
        <v>10</v>
      </c>
      <c r="S3" s="7" t="s">
        <v>9</v>
      </c>
      <c r="T3" s="7" t="s">
        <v>10</v>
      </c>
      <c r="U3" s="6" t="s">
        <v>9</v>
      </c>
      <c r="V3" s="6" t="s">
        <v>10</v>
      </c>
      <c r="W3" s="7" t="s">
        <v>9</v>
      </c>
      <c r="X3" s="7" t="s">
        <v>10</v>
      </c>
      <c r="Y3" s="6" t="s">
        <v>9</v>
      </c>
      <c r="Z3" s="6" t="s">
        <v>10</v>
      </c>
      <c r="AA3" s="9" t="s">
        <v>9</v>
      </c>
      <c r="AB3" s="9" t="s">
        <v>10</v>
      </c>
      <c r="AC3" s="12" t="s">
        <v>9</v>
      </c>
      <c r="AD3" s="12" t="s">
        <v>10</v>
      </c>
      <c r="AE3" s="19" t="s">
        <v>1</v>
      </c>
      <c r="AF3" s="12" t="s">
        <v>34</v>
      </c>
    </row>
    <row r="4" spans="1:32" ht="15.75" x14ac:dyDescent="0.25">
      <c r="A4" s="38">
        <v>1</v>
      </c>
      <c r="B4" s="44" t="s">
        <v>54</v>
      </c>
      <c r="C4" s="6">
        <v>1</v>
      </c>
      <c r="D4" s="6">
        <v>8</v>
      </c>
      <c r="E4" s="38"/>
      <c r="F4" s="38"/>
      <c r="G4" s="38"/>
      <c r="H4" s="6"/>
      <c r="I4" s="6"/>
      <c r="J4" s="6"/>
      <c r="K4" s="38"/>
      <c r="L4" s="38"/>
      <c r="M4" s="6"/>
      <c r="N4" s="6"/>
      <c r="O4" s="38">
        <v>1</v>
      </c>
      <c r="P4" s="38">
        <v>5</v>
      </c>
      <c r="Q4" s="6"/>
      <c r="R4" s="6"/>
      <c r="S4" s="38"/>
      <c r="T4" s="38"/>
      <c r="U4" s="6"/>
      <c r="V4" s="6"/>
      <c r="W4" s="38"/>
      <c r="X4" s="38"/>
      <c r="Y4" s="6"/>
      <c r="Z4" s="6"/>
      <c r="AA4" s="9"/>
      <c r="AB4" s="9"/>
      <c r="AC4" s="12">
        <f>C4+F4+H4+K4+M4+O4+Q4+S4+U4+W4+Y4+AA4</f>
        <v>2</v>
      </c>
      <c r="AD4" s="12">
        <f>D4+G4+J4+L4+N4+P4+R4+T4+V4+X4+Z4+AB4</f>
        <v>13</v>
      </c>
      <c r="AE4" s="21">
        <f t="shared" ref="AE4:AE8" si="0">AD4/AC4</f>
        <v>6.5</v>
      </c>
      <c r="AF4" s="12"/>
    </row>
    <row r="5" spans="1:32" ht="15.75" x14ac:dyDescent="0.25">
      <c r="A5" s="38">
        <v>2</v>
      </c>
      <c r="B5" s="44" t="s">
        <v>53</v>
      </c>
      <c r="C5" s="6">
        <v>4</v>
      </c>
      <c r="D5" s="6">
        <v>33</v>
      </c>
      <c r="E5" s="38"/>
      <c r="F5" s="38">
        <v>4</v>
      </c>
      <c r="G5" s="38">
        <v>12</v>
      </c>
      <c r="H5" s="6">
        <v>4</v>
      </c>
      <c r="I5" s="6"/>
      <c r="J5" s="6">
        <v>8</v>
      </c>
      <c r="K5" s="38">
        <v>7</v>
      </c>
      <c r="L5" s="38">
        <v>26</v>
      </c>
      <c r="M5" s="6">
        <v>10</v>
      </c>
      <c r="N5" s="6">
        <v>19</v>
      </c>
      <c r="O5" s="38">
        <v>3</v>
      </c>
      <c r="P5" s="38">
        <v>9</v>
      </c>
      <c r="Q5" s="6">
        <v>8</v>
      </c>
      <c r="R5" s="6">
        <v>31</v>
      </c>
      <c r="S5" s="38">
        <v>1</v>
      </c>
      <c r="T5" s="38">
        <v>1</v>
      </c>
      <c r="U5" s="6">
        <v>11</v>
      </c>
      <c r="V5" s="6">
        <v>29</v>
      </c>
      <c r="W5" s="38">
        <v>2</v>
      </c>
      <c r="X5" s="38">
        <v>8</v>
      </c>
      <c r="Y5" s="6">
        <v>2</v>
      </c>
      <c r="Z5" s="6">
        <v>12</v>
      </c>
      <c r="AA5" s="9">
        <v>3</v>
      </c>
      <c r="AB5" s="9">
        <v>1</v>
      </c>
      <c r="AC5" s="12">
        <f t="shared" ref="AC5:AC20" si="1">C5+F5+H5+K5+M5+O5+Q5+S5+U5+W5+Y5+AA5</f>
        <v>59</v>
      </c>
      <c r="AD5" s="12">
        <f t="shared" ref="AD5:AD20" si="2">D5+G5+J5+L5+N5+P5+R5+T5+V5+X5+Z5+AB5</f>
        <v>189</v>
      </c>
      <c r="AE5" s="21">
        <f t="shared" si="0"/>
        <v>3.2033898305084745</v>
      </c>
      <c r="AF5" s="12">
        <v>4</v>
      </c>
    </row>
    <row r="6" spans="1:32" ht="15.75" x14ac:dyDescent="0.25">
      <c r="A6" s="41">
        <v>3</v>
      </c>
      <c r="B6" s="44" t="s">
        <v>57</v>
      </c>
      <c r="C6" s="6"/>
      <c r="D6" s="6"/>
      <c r="E6" s="41"/>
      <c r="F6" s="41">
        <v>4</v>
      </c>
      <c r="G6" s="41">
        <v>18</v>
      </c>
      <c r="H6" s="6">
        <v>1</v>
      </c>
      <c r="I6" s="6"/>
      <c r="J6" s="6">
        <v>11</v>
      </c>
      <c r="K6" s="41">
        <v>7</v>
      </c>
      <c r="L6" s="41">
        <v>51</v>
      </c>
      <c r="M6" s="6">
        <v>7</v>
      </c>
      <c r="N6" s="6">
        <v>28</v>
      </c>
      <c r="O6" s="41">
        <v>1</v>
      </c>
      <c r="P6" s="41">
        <v>7</v>
      </c>
      <c r="Q6" s="6">
        <v>1</v>
      </c>
      <c r="R6" s="6">
        <v>12</v>
      </c>
      <c r="S6" s="41">
        <v>1</v>
      </c>
      <c r="T6" s="41">
        <v>5</v>
      </c>
      <c r="U6" s="6">
        <v>2</v>
      </c>
      <c r="V6" s="6">
        <v>9</v>
      </c>
      <c r="W6" s="41">
        <v>3</v>
      </c>
      <c r="X6" s="41">
        <v>16</v>
      </c>
      <c r="Y6" s="6">
        <v>4</v>
      </c>
      <c r="Z6" s="6">
        <v>27</v>
      </c>
      <c r="AA6" s="9">
        <v>14</v>
      </c>
      <c r="AB6" s="9">
        <v>65</v>
      </c>
      <c r="AC6" s="12">
        <f t="shared" si="1"/>
        <v>45</v>
      </c>
      <c r="AD6" s="12">
        <f t="shared" si="2"/>
        <v>249</v>
      </c>
      <c r="AE6" s="21">
        <f t="shared" si="0"/>
        <v>5.5333333333333332</v>
      </c>
      <c r="AF6" s="12">
        <v>1</v>
      </c>
    </row>
    <row r="7" spans="1:32" ht="15.75" x14ac:dyDescent="0.25">
      <c r="A7" s="38">
        <v>6</v>
      </c>
      <c r="B7" s="44" t="s">
        <v>56</v>
      </c>
      <c r="C7" s="6">
        <v>1</v>
      </c>
      <c r="D7" s="6">
        <v>12</v>
      </c>
      <c r="E7" s="38"/>
      <c r="F7" s="38">
        <v>3</v>
      </c>
      <c r="G7" s="38">
        <v>14</v>
      </c>
      <c r="H7" s="6">
        <v>1</v>
      </c>
      <c r="I7" s="6"/>
      <c r="J7" s="6">
        <v>6</v>
      </c>
      <c r="K7" s="38"/>
      <c r="L7" s="38"/>
      <c r="M7" s="6">
        <v>1</v>
      </c>
      <c r="N7" s="6">
        <v>14</v>
      </c>
      <c r="O7" s="38"/>
      <c r="P7" s="38"/>
      <c r="Q7" s="6"/>
      <c r="R7" s="6"/>
      <c r="S7" s="38"/>
      <c r="T7" s="38"/>
      <c r="U7" s="6"/>
      <c r="V7" s="6"/>
      <c r="W7" s="38"/>
      <c r="X7" s="38"/>
      <c r="Y7" s="6"/>
      <c r="Z7" s="6"/>
      <c r="AA7" s="9"/>
      <c r="AB7" s="9"/>
      <c r="AC7" s="12">
        <f t="shared" si="1"/>
        <v>6</v>
      </c>
      <c r="AD7" s="12">
        <f t="shared" si="2"/>
        <v>46</v>
      </c>
      <c r="AE7" s="21">
        <f t="shared" si="0"/>
        <v>7.666666666666667</v>
      </c>
      <c r="AF7" s="12"/>
    </row>
    <row r="8" spans="1:32" ht="15.75" x14ac:dyDescent="0.25">
      <c r="A8" s="38">
        <v>7</v>
      </c>
      <c r="B8" s="44" t="s">
        <v>52</v>
      </c>
      <c r="C8" s="6">
        <v>1</v>
      </c>
      <c r="D8" s="6">
        <v>12</v>
      </c>
      <c r="E8" s="38"/>
      <c r="F8" s="38">
        <v>2</v>
      </c>
      <c r="G8" s="38">
        <v>16</v>
      </c>
      <c r="H8" s="6">
        <v>1</v>
      </c>
      <c r="I8" s="6"/>
      <c r="J8" s="6">
        <v>4</v>
      </c>
      <c r="K8" s="38">
        <v>2</v>
      </c>
      <c r="L8" s="38">
        <v>25</v>
      </c>
      <c r="M8" s="6">
        <v>1</v>
      </c>
      <c r="N8" s="6">
        <v>8</v>
      </c>
      <c r="O8" s="38">
        <v>2</v>
      </c>
      <c r="P8" s="38">
        <v>13</v>
      </c>
      <c r="Q8" s="6">
        <v>1</v>
      </c>
      <c r="R8" s="6">
        <v>15</v>
      </c>
      <c r="S8" s="38"/>
      <c r="T8" s="38"/>
      <c r="U8" s="6">
        <v>2</v>
      </c>
      <c r="V8" s="6">
        <v>25</v>
      </c>
      <c r="W8" s="38">
        <v>2</v>
      </c>
      <c r="X8" s="38">
        <v>16</v>
      </c>
      <c r="Y8" s="6">
        <v>1</v>
      </c>
      <c r="Z8" s="6">
        <v>13</v>
      </c>
      <c r="AA8" s="9"/>
      <c r="AB8" s="9"/>
      <c r="AC8" s="12">
        <f t="shared" si="1"/>
        <v>15</v>
      </c>
      <c r="AD8" s="12">
        <f t="shared" si="2"/>
        <v>147</v>
      </c>
      <c r="AE8" s="21">
        <f t="shared" si="0"/>
        <v>9.8000000000000007</v>
      </c>
      <c r="AF8" s="12"/>
    </row>
    <row r="9" spans="1:32" ht="15.75" x14ac:dyDescent="0.25">
      <c r="A9" s="16">
        <v>18</v>
      </c>
      <c r="B9" s="44" t="s">
        <v>33</v>
      </c>
      <c r="C9" s="6">
        <v>1</v>
      </c>
      <c r="D9" s="6">
        <v>8</v>
      </c>
      <c r="E9" s="16"/>
      <c r="F9" s="16">
        <v>3</v>
      </c>
      <c r="G9" s="16">
        <v>10</v>
      </c>
      <c r="H9" s="6"/>
      <c r="I9" s="6"/>
      <c r="J9" s="6"/>
      <c r="K9" s="16"/>
      <c r="L9" s="16"/>
      <c r="M9" s="6"/>
      <c r="N9" s="6"/>
      <c r="O9" s="16"/>
      <c r="P9" s="16"/>
      <c r="Q9" s="6"/>
      <c r="R9" s="6"/>
      <c r="S9" s="16">
        <v>1</v>
      </c>
      <c r="T9" s="16">
        <v>9</v>
      </c>
      <c r="U9" s="6">
        <v>1</v>
      </c>
      <c r="V9" s="6">
        <v>8</v>
      </c>
      <c r="W9" s="16">
        <v>2</v>
      </c>
      <c r="X9" s="16">
        <v>3</v>
      </c>
      <c r="Y9" s="6">
        <v>1</v>
      </c>
      <c r="Z9" s="6">
        <v>4</v>
      </c>
      <c r="AA9" s="9"/>
      <c r="AB9" s="9"/>
      <c r="AC9" s="12">
        <f t="shared" si="1"/>
        <v>9</v>
      </c>
      <c r="AD9" s="12">
        <f t="shared" si="2"/>
        <v>42</v>
      </c>
      <c r="AE9" s="21">
        <f t="shared" ref="AE9:AE21" si="3">AD9/AC9</f>
        <v>4.666666666666667</v>
      </c>
      <c r="AF9" s="12">
        <v>2</v>
      </c>
    </row>
    <row r="10" spans="1:32" ht="15.75" x14ac:dyDescent="0.25">
      <c r="A10" s="46">
        <v>21</v>
      </c>
      <c r="B10" s="44" t="s">
        <v>62</v>
      </c>
      <c r="C10" s="6"/>
      <c r="D10" s="6"/>
      <c r="E10" s="46"/>
      <c r="F10" s="46"/>
      <c r="G10" s="46"/>
      <c r="H10" s="6"/>
      <c r="I10" s="6"/>
      <c r="J10" s="6"/>
      <c r="K10" s="46">
        <v>1</v>
      </c>
      <c r="L10" s="46">
        <v>3</v>
      </c>
      <c r="M10" s="6"/>
      <c r="N10" s="6"/>
      <c r="O10" s="46"/>
      <c r="P10" s="46"/>
      <c r="Q10" s="6">
        <v>3</v>
      </c>
      <c r="R10" s="6">
        <v>11</v>
      </c>
      <c r="S10" s="46"/>
      <c r="T10" s="46"/>
      <c r="U10" s="6">
        <v>1</v>
      </c>
      <c r="V10" s="6">
        <v>6</v>
      </c>
      <c r="W10" s="46"/>
      <c r="X10" s="46"/>
      <c r="Y10" s="6"/>
      <c r="Z10" s="6"/>
      <c r="AA10" s="9"/>
      <c r="AB10" s="9"/>
      <c r="AC10" s="12">
        <f t="shared" si="1"/>
        <v>5</v>
      </c>
      <c r="AD10" s="12">
        <f t="shared" si="2"/>
        <v>20</v>
      </c>
      <c r="AE10" s="21">
        <f t="shared" si="3"/>
        <v>4</v>
      </c>
      <c r="AF10" s="12"/>
    </row>
    <row r="11" spans="1:32" ht="15.75" x14ac:dyDescent="0.25">
      <c r="A11" s="7">
        <v>34</v>
      </c>
      <c r="B11" s="44" t="s">
        <v>2</v>
      </c>
      <c r="C11" s="6">
        <v>8</v>
      </c>
      <c r="D11" s="6">
        <v>60</v>
      </c>
      <c r="E11" s="7"/>
      <c r="F11" s="7">
        <v>13</v>
      </c>
      <c r="G11" s="16">
        <v>62</v>
      </c>
      <c r="H11" s="6">
        <v>15</v>
      </c>
      <c r="I11" s="6"/>
      <c r="J11" s="6">
        <v>66</v>
      </c>
      <c r="K11" s="7">
        <v>13</v>
      </c>
      <c r="L11" s="7">
        <v>63</v>
      </c>
      <c r="M11" s="6">
        <v>21</v>
      </c>
      <c r="N11" s="6">
        <v>93</v>
      </c>
      <c r="O11" s="7">
        <v>9</v>
      </c>
      <c r="P11" s="7">
        <v>83</v>
      </c>
      <c r="Q11" s="6"/>
      <c r="R11" s="6"/>
      <c r="S11" s="7">
        <v>15</v>
      </c>
      <c r="T11" s="7">
        <v>93</v>
      </c>
      <c r="U11" s="6">
        <v>22</v>
      </c>
      <c r="V11" s="6">
        <v>129</v>
      </c>
      <c r="W11" s="7">
        <v>29</v>
      </c>
      <c r="X11" s="7">
        <v>123</v>
      </c>
      <c r="Y11" s="6">
        <v>30</v>
      </c>
      <c r="Z11" s="6">
        <v>169</v>
      </c>
      <c r="AA11" s="9">
        <v>28</v>
      </c>
      <c r="AB11" s="9">
        <v>176</v>
      </c>
      <c r="AC11" s="12">
        <f t="shared" si="1"/>
        <v>203</v>
      </c>
      <c r="AD11" s="12">
        <f t="shared" si="2"/>
        <v>1117</v>
      </c>
      <c r="AE11" s="21">
        <f t="shared" si="3"/>
        <v>5.5024630541871922</v>
      </c>
      <c r="AF11" s="12">
        <v>17</v>
      </c>
    </row>
    <row r="12" spans="1:32" ht="15.75" x14ac:dyDescent="0.25">
      <c r="A12" s="11">
        <v>22</v>
      </c>
      <c r="B12" s="44" t="s">
        <v>4</v>
      </c>
      <c r="C12" s="6">
        <v>2</v>
      </c>
      <c r="D12" s="6">
        <v>23</v>
      </c>
      <c r="E12" s="11"/>
      <c r="F12" s="11">
        <v>1</v>
      </c>
      <c r="G12" s="16">
        <v>3</v>
      </c>
      <c r="H12" s="6"/>
      <c r="I12" s="6"/>
      <c r="J12" s="6"/>
      <c r="K12" s="11"/>
      <c r="L12" s="11"/>
      <c r="M12" s="6">
        <v>1</v>
      </c>
      <c r="N12" s="6">
        <v>3</v>
      </c>
      <c r="O12" s="11">
        <v>4</v>
      </c>
      <c r="P12" s="11">
        <v>43</v>
      </c>
      <c r="Q12" s="6">
        <v>4</v>
      </c>
      <c r="R12" s="6">
        <v>55</v>
      </c>
      <c r="S12" s="11">
        <v>1</v>
      </c>
      <c r="T12" s="11">
        <v>1</v>
      </c>
      <c r="U12" s="6">
        <v>3</v>
      </c>
      <c r="V12" s="6">
        <v>8</v>
      </c>
      <c r="W12" s="11">
        <v>4</v>
      </c>
      <c r="X12" s="11">
        <v>16</v>
      </c>
      <c r="Y12" s="6"/>
      <c r="Z12" s="6"/>
      <c r="AA12" s="9">
        <v>1</v>
      </c>
      <c r="AB12" s="9">
        <v>31</v>
      </c>
      <c r="AC12" s="12">
        <f t="shared" si="1"/>
        <v>21</v>
      </c>
      <c r="AD12" s="12">
        <f t="shared" si="2"/>
        <v>183</v>
      </c>
      <c r="AE12" s="21">
        <f t="shared" si="3"/>
        <v>8.7142857142857135</v>
      </c>
      <c r="AF12" s="12">
        <v>3</v>
      </c>
    </row>
    <row r="13" spans="1:32" ht="15.75" x14ac:dyDescent="0.25">
      <c r="A13" s="45">
        <v>26</v>
      </c>
      <c r="B13" s="44" t="s">
        <v>61</v>
      </c>
      <c r="C13" s="6"/>
      <c r="D13" s="6"/>
      <c r="E13" s="45"/>
      <c r="F13" s="45"/>
      <c r="G13" s="45"/>
      <c r="H13" s="6">
        <v>2</v>
      </c>
      <c r="I13" s="6"/>
      <c r="J13" s="6">
        <v>15</v>
      </c>
      <c r="K13" s="45">
        <v>4</v>
      </c>
      <c r="L13" s="45">
        <v>5</v>
      </c>
      <c r="M13" s="6">
        <v>1</v>
      </c>
      <c r="N13" s="6">
        <v>1</v>
      </c>
      <c r="O13" s="45">
        <v>1</v>
      </c>
      <c r="P13" s="45">
        <v>10</v>
      </c>
      <c r="Q13" s="6">
        <v>2</v>
      </c>
      <c r="R13" s="6">
        <v>6</v>
      </c>
      <c r="S13" s="45"/>
      <c r="T13" s="45"/>
      <c r="U13" s="6"/>
      <c r="V13" s="6"/>
      <c r="W13" s="45"/>
      <c r="X13" s="45"/>
      <c r="Y13" s="6"/>
      <c r="Z13" s="6"/>
      <c r="AA13" s="9"/>
      <c r="AB13" s="9"/>
      <c r="AC13" s="12">
        <f t="shared" si="1"/>
        <v>10</v>
      </c>
      <c r="AD13" s="12">
        <f t="shared" si="2"/>
        <v>37</v>
      </c>
      <c r="AE13" s="21">
        <f t="shared" si="3"/>
        <v>3.7</v>
      </c>
      <c r="AF13" s="12"/>
    </row>
    <row r="14" spans="1:32" ht="15.75" x14ac:dyDescent="0.25">
      <c r="A14" s="48">
        <v>24</v>
      </c>
      <c r="B14" s="44" t="s">
        <v>64</v>
      </c>
      <c r="C14" s="6"/>
      <c r="D14" s="6"/>
      <c r="E14" s="48"/>
      <c r="F14" s="48"/>
      <c r="G14" s="48"/>
      <c r="H14" s="6"/>
      <c r="I14" s="6"/>
      <c r="J14" s="6"/>
      <c r="K14" s="48"/>
      <c r="L14" s="48"/>
      <c r="M14" s="6"/>
      <c r="N14" s="6"/>
      <c r="O14" s="48">
        <v>3</v>
      </c>
      <c r="P14" s="48">
        <v>21</v>
      </c>
      <c r="Q14" s="6">
        <v>8</v>
      </c>
      <c r="R14" s="6">
        <v>34</v>
      </c>
      <c r="S14" s="48">
        <v>1</v>
      </c>
      <c r="T14" s="48">
        <v>2</v>
      </c>
      <c r="U14" s="6">
        <v>2</v>
      </c>
      <c r="V14" s="6">
        <v>26</v>
      </c>
      <c r="W14" s="48">
        <v>2</v>
      </c>
      <c r="X14" s="48">
        <v>11</v>
      </c>
      <c r="Y14" s="6"/>
      <c r="Z14" s="6"/>
      <c r="AA14" s="9"/>
      <c r="AB14" s="9"/>
      <c r="AC14" s="12">
        <f t="shared" si="1"/>
        <v>16</v>
      </c>
      <c r="AD14" s="12">
        <f t="shared" si="2"/>
        <v>94</v>
      </c>
      <c r="AE14" s="21">
        <f t="shared" si="3"/>
        <v>5.875</v>
      </c>
      <c r="AF14" s="12">
        <v>1</v>
      </c>
    </row>
    <row r="15" spans="1:32" ht="15.75" x14ac:dyDescent="0.25">
      <c r="A15" s="48">
        <v>41</v>
      </c>
      <c r="B15" s="44" t="s">
        <v>70</v>
      </c>
      <c r="C15" s="6"/>
      <c r="D15" s="6"/>
      <c r="E15" s="48"/>
      <c r="F15" s="48"/>
      <c r="G15" s="48"/>
      <c r="H15" s="6"/>
      <c r="I15" s="6"/>
      <c r="J15" s="6"/>
      <c r="K15" s="48"/>
      <c r="L15" s="48"/>
      <c r="M15" s="6"/>
      <c r="N15" s="6"/>
      <c r="O15" s="48">
        <v>1</v>
      </c>
      <c r="P15" s="48">
        <v>6</v>
      </c>
      <c r="Q15" s="6"/>
      <c r="R15" s="6"/>
      <c r="S15" s="48"/>
      <c r="T15" s="48"/>
      <c r="U15" s="6"/>
      <c r="V15" s="6"/>
      <c r="W15" s="48"/>
      <c r="X15" s="48"/>
      <c r="Y15" s="6"/>
      <c r="Z15" s="6"/>
      <c r="AA15" s="9"/>
      <c r="AB15" s="9"/>
      <c r="AC15" s="12">
        <f t="shared" si="1"/>
        <v>1</v>
      </c>
      <c r="AD15" s="12">
        <f t="shared" si="2"/>
        <v>6</v>
      </c>
      <c r="AE15" s="21">
        <f t="shared" si="3"/>
        <v>6</v>
      </c>
      <c r="AF15" s="12"/>
    </row>
    <row r="16" spans="1:32" ht="15.75" x14ac:dyDescent="0.25">
      <c r="A16" s="48">
        <v>25</v>
      </c>
      <c r="B16" s="44" t="s">
        <v>66</v>
      </c>
      <c r="C16" s="6"/>
      <c r="D16" s="6"/>
      <c r="E16" s="48"/>
      <c r="F16" s="48"/>
      <c r="G16" s="48"/>
      <c r="H16" s="6"/>
      <c r="I16" s="6"/>
      <c r="J16" s="6"/>
      <c r="K16" s="48"/>
      <c r="L16" s="48"/>
      <c r="M16" s="6"/>
      <c r="N16" s="6"/>
      <c r="O16" s="48">
        <v>1</v>
      </c>
      <c r="P16" s="48">
        <v>5</v>
      </c>
      <c r="Q16" s="6"/>
      <c r="R16" s="6"/>
      <c r="S16" s="48"/>
      <c r="T16" s="48"/>
      <c r="U16" s="6"/>
      <c r="V16" s="6"/>
      <c r="W16" s="48"/>
      <c r="X16" s="48"/>
      <c r="Y16" s="6"/>
      <c r="Z16" s="6"/>
      <c r="AA16" s="9"/>
      <c r="AB16" s="9"/>
      <c r="AC16" s="12">
        <f t="shared" si="1"/>
        <v>1</v>
      </c>
      <c r="AD16" s="12">
        <f t="shared" si="2"/>
        <v>5</v>
      </c>
      <c r="AE16" s="21">
        <f t="shared" si="3"/>
        <v>5</v>
      </c>
      <c r="AF16" s="12"/>
    </row>
    <row r="17" spans="1:32" ht="15.75" x14ac:dyDescent="0.25">
      <c r="A17" s="48">
        <v>38</v>
      </c>
      <c r="B17" s="44" t="s">
        <v>69</v>
      </c>
      <c r="C17" s="6"/>
      <c r="D17" s="6"/>
      <c r="E17" s="48"/>
      <c r="F17" s="48"/>
      <c r="G17" s="48"/>
      <c r="H17" s="6"/>
      <c r="I17" s="6"/>
      <c r="J17" s="6"/>
      <c r="K17" s="48"/>
      <c r="L17" s="48"/>
      <c r="M17" s="6"/>
      <c r="N17" s="6"/>
      <c r="O17" s="48">
        <v>1</v>
      </c>
      <c r="P17" s="48">
        <v>5</v>
      </c>
      <c r="Q17" s="6"/>
      <c r="R17" s="6"/>
      <c r="S17" s="48"/>
      <c r="T17" s="48"/>
      <c r="U17" s="6"/>
      <c r="V17" s="6"/>
      <c r="W17" s="48"/>
      <c r="X17" s="48"/>
      <c r="Y17" s="6"/>
      <c r="Z17" s="6"/>
      <c r="AA17" s="9"/>
      <c r="AB17" s="9"/>
      <c r="AC17" s="12">
        <f t="shared" si="1"/>
        <v>1</v>
      </c>
      <c r="AD17" s="12">
        <f t="shared" si="2"/>
        <v>5</v>
      </c>
      <c r="AE17" s="21">
        <f t="shared" si="3"/>
        <v>5</v>
      </c>
      <c r="AF17" s="12"/>
    </row>
    <row r="18" spans="1:32" ht="15.75" x14ac:dyDescent="0.25">
      <c r="A18" s="48">
        <v>48</v>
      </c>
      <c r="B18" s="44" t="s">
        <v>68</v>
      </c>
      <c r="C18" s="6"/>
      <c r="D18" s="6"/>
      <c r="E18" s="48"/>
      <c r="F18" s="48"/>
      <c r="G18" s="48"/>
      <c r="H18" s="6"/>
      <c r="I18" s="6"/>
      <c r="J18" s="6"/>
      <c r="K18" s="48"/>
      <c r="L18" s="48"/>
      <c r="M18" s="6"/>
      <c r="N18" s="6"/>
      <c r="O18" s="48">
        <v>1</v>
      </c>
      <c r="P18" s="48">
        <v>3</v>
      </c>
      <c r="Q18" s="6"/>
      <c r="R18" s="6"/>
      <c r="S18" s="48"/>
      <c r="T18" s="48"/>
      <c r="U18" s="6"/>
      <c r="V18" s="6"/>
      <c r="W18" s="48"/>
      <c r="X18" s="48"/>
      <c r="Y18" s="6"/>
      <c r="Z18" s="6"/>
      <c r="AA18" s="9"/>
      <c r="AB18" s="9"/>
      <c r="AC18" s="12">
        <f t="shared" si="1"/>
        <v>1</v>
      </c>
      <c r="AD18" s="12">
        <f t="shared" si="2"/>
        <v>3</v>
      </c>
      <c r="AE18" s="21">
        <f t="shared" si="3"/>
        <v>3</v>
      </c>
      <c r="AF18" s="12"/>
    </row>
    <row r="19" spans="1:32" ht="15.75" x14ac:dyDescent="0.25">
      <c r="A19" s="48">
        <v>23</v>
      </c>
      <c r="B19" s="44" t="s">
        <v>65</v>
      </c>
      <c r="C19" s="6"/>
      <c r="D19" s="6"/>
      <c r="E19" s="48"/>
      <c r="F19" s="48"/>
      <c r="G19" s="48"/>
      <c r="H19" s="6"/>
      <c r="I19" s="6"/>
      <c r="J19" s="6"/>
      <c r="K19" s="48"/>
      <c r="L19" s="48"/>
      <c r="M19" s="6"/>
      <c r="N19" s="6"/>
      <c r="O19" s="48">
        <v>3</v>
      </c>
      <c r="P19" s="48">
        <v>28</v>
      </c>
      <c r="Q19" s="6"/>
      <c r="R19" s="6"/>
      <c r="S19" s="48"/>
      <c r="T19" s="48"/>
      <c r="U19" s="6"/>
      <c r="V19" s="6"/>
      <c r="W19" s="48"/>
      <c r="X19" s="48"/>
      <c r="Y19" s="6"/>
      <c r="Z19" s="6"/>
      <c r="AA19" s="9"/>
      <c r="AB19" s="9"/>
      <c r="AC19" s="12">
        <f t="shared" si="1"/>
        <v>3</v>
      </c>
      <c r="AD19" s="12">
        <f t="shared" si="2"/>
        <v>28</v>
      </c>
      <c r="AE19" s="21">
        <f t="shared" si="3"/>
        <v>9.3333333333333339</v>
      </c>
      <c r="AF19" s="12"/>
    </row>
    <row r="20" spans="1:32" ht="15.75" x14ac:dyDescent="0.25">
      <c r="A20" s="7">
        <v>19</v>
      </c>
      <c r="B20" s="44" t="s">
        <v>55</v>
      </c>
      <c r="C20" s="6">
        <v>1</v>
      </c>
      <c r="D20" s="6">
        <v>4</v>
      </c>
      <c r="E20" s="7"/>
      <c r="F20" s="7"/>
      <c r="G20" s="16"/>
      <c r="H20" s="6"/>
      <c r="I20" s="6"/>
      <c r="J20" s="6"/>
      <c r="K20" s="7"/>
      <c r="L20" s="7"/>
      <c r="M20" s="6"/>
      <c r="N20" s="6"/>
      <c r="O20" s="7"/>
      <c r="P20" s="7"/>
      <c r="Q20" s="6">
        <v>1</v>
      </c>
      <c r="R20" s="6">
        <v>6</v>
      </c>
      <c r="S20" s="7"/>
      <c r="T20" s="7"/>
      <c r="U20" s="6"/>
      <c r="V20" s="6"/>
      <c r="W20" s="7"/>
      <c r="X20" s="7"/>
      <c r="Y20" s="6"/>
      <c r="Z20" s="6"/>
      <c r="AA20" s="9"/>
      <c r="AB20" s="9"/>
      <c r="AC20" s="12">
        <f t="shared" si="1"/>
        <v>2</v>
      </c>
      <c r="AD20" s="12">
        <f t="shared" si="2"/>
        <v>10</v>
      </c>
      <c r="AE20" s="21">
        <f t="shared" si="3"/>
        <v>5</v>
      </c>
      <c r="AF20" s="12"/>
    </row>
    <row r="21" spans="1:32" ht="15.75" x14ac:dyDescent="0.25">
      <c r="A21" s="3"/>
      <c r="B21" s="1" t="s">
        <v>3</v>
      </c>
      <c r="C21" s="3"/>
      <c r="D21" s="28">
        <f>SUM(D4:D20)</f>
        <v>160</v>
      </c>
      <c r="E21" s="2"/>
      <c r="F21" s="2"/>
      <c r="G21" s="28">
        <f>SUM(G4:G20)</f>
        <v>135</v>
      </c>
      <c r="H21" s="2"/>
      <c r="I21" s="2"/>
      <c r="J21" s="28">
        <f>SUM(J5:J20)</f>
        <v>110</v>
      </c>
      <c r="K21" s="2"/>
      <c r="L21" s="28">
        <f>SUM(L4:L20)</f>
        <v>173</v>
      </c>
      <c r="M21" s="2"/>
      <c r="N21" s="28">
        <f>SUM(N5:N20)</f>
        <v>166</v>
      </c>
      <c r="O21" s="2"/>
      <c r="P21" s="28">
        <f>SUM(P4:P20)</f>
        <v>238</v>
      </c>
      <c r="Q21" s="2"/>
      <c r="R21" s="28">
        <f>SUM(R4:R20)</f>
        <v>170</v>
      </c>
      <c r="S21" s="2"/>
      <c r="T21" s="28">
        <f>SUM(T9:T20)</f>
        <v>105</v>
      </c>
      <c r="U21" s="2"/>
      <c r="V21" s="28">
        <f>SUM(V4:V20)</f>
        <v>240</v>
      </c>
      <c r="W21" s="2"/>
      <c r="X21" s="28">
        <f>SUM(X4:X20)</f>
        <v>193</v>
      </c>
      <c r="Y21" s="28"/>
      <c r="Z21" s="28">
        <f>SUM(Z4:Z20)</f>
        <v>225</v>
      </c>
      <c r="AA21" s="69"/>
      <c r="AB21" s="69">
        <f>SUM(AB4:AB20)</f>
        <v>273</v>
      </c>
      <c r="AC21" s="40">
        <f>AC4+AC5+AC6+AC7+AC8+AC9+AC11+AC12+AC20+AC10+AC13</f>
        <v>377</v>
      </c>
      <c r="AD21" s="37">
        <f>AD4+AD5+AD6+AD7+AD8+AD9+AD11+AD12+AD20+AD10+AD13+AD14+AD15+AD16+AD17+AD19+AD18</f>
        <v>2194</v>
      </c>
      <c r="AE21" s="24">
        <f t="shared" si="3"/>
        <v>5.819628647214854</v>
      </c>
      <c r="AF21" s="14">
        <f>SUM(AF4:AF20)</f>
        <v>28</v>
      </c>
    </row>
    <row r="22" spans="1:32" ht="15.75" x14ac:dyDescent="0.25">
      <c r="AD22" s="9"/>
      <c r="AF22" s="18"/>
    </row>
    <row r="23" spans="1:32" ht="15.75" x14ac:dyDescent="0.25">
      <c r="A23" s="87" t="s">
        <v>5</v>
      </c>
      <c r="B23" s="87"/>
      <c r="C23" s="83" t="s">
        <v>12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</row>
    <row r="24" spans="1:32" ht="15.75" x14ac:dyDescent="0.25">
      <c r="A24" s="3"/>
      <c r="B24" s="3"/>
      <c r="C24" s="78" t="s">
        <v>25</v>
      </c>
      <c r="D24" s="78"/>
      <c r="E24" s="23"/>
      <c r="F24" s="77" t="s">
        <v>13</v>
      </c>
      <c r="G24" s="77"/>
      <c r="H24" s="78" t="s">
        <v>26</v>
      </c>
      <c r="I24" s="78"/>
      <c r="J24" s="78"/>
      <c r="K24" s="77" t="s">
        <v>27</v>
      </c>
      <c r="L24" s="77"/>
      <c r="M24" s="78" t="s">
        <v>31</v>
      </c>
      <c r="N24" s="78"/>
      <c r="O24" s="77" t="s">
        <v>32</v>
      </c>
      <c r="P24" s="77"/>
      <c r="Q24" s="78" t="s">
        <v>14</v>
      </c>
      <c r="R24" s="78"/>
      <c r="S24" s="77" t="s">
        <v>16</v>
      </c>
      <c r="T24" s="77"/>
      <c r="U24" s="78" t="s">
        <v>30</v>
      </c>
      <c r="V24" s="78"/>
      <c r="W24" s="77" t="s">
        <v>15</v>
      </c>
      <c r="X24" s="77"/>
      <c r="Y24" s="73" t="s">
        <v>71</v>
      </c>
      <c r="Z24" s="74"/>
      <c r="AA24" s="70" t="s">
        <v>73</v>
      </c>
      <c r="AB24" s="71"/>
      <c r="AC24" s="90" t="s">
        <v>17</v>
      </c>
      <c r="AD24" s="91"/>
      <c r="AE24" s="91"/>
      <c r="AF24" s="92"/>
    </row>
    <row r="25" spans="1:32" ht="15.75" x14ac:dyDescent="0.25">
      <c r="A25" s="15" t="s">
        <v>6</v>
      </c>
      <c r="B25" s="15" t="s">
        <v>7</v>
      </c>
      <c r="C25" s="6" t="s">
        <v>18</v>
      </c>
      <c r="D25" s="6" t="s">
        <v>10</v>
      </c>
      <c r="E25" s="7" t="s">
        <v>11</v>
      </c>
      <c r="F25" s="7" t="s">
        <v>18</v>
      </c>
      <c r="G25" s="7" t="s">
        <v>10</v>
      </c>
      <c r="H25" s="6" t="s">
        <v>18</v>
      </c>
      <c r="I25" s="6"/>
      <c r="J25" s="6" t="s">
        <v>10</v>
      </c>
      <c r="K25" s="7" t="s">
        <v>18</v>
      </c>
      <c r="L25" s="7" t="s">
        <v>10</v>
      </c>
      <c r="M25" s="6" t="s">
        <v>18</v>
      </c>
      <c r="N25" s="6" t="s">
        <v>10</v>
      </c>
      <c r="O25" s="7" t="s">
        <v>18</v>
      </c>
      <c r="P25" s="7" t="s">
        <v>10</v>
      </c>
      <c r="Q25" s="6" t="s">
        <v>18</v>
      </c>
      <c r="R25" s="6" t="s">
        <v>10</v>
      </c>
      <c r="S25" s="7" t="s">
        <v>18</v>
      </c>
      <c r="T25" s="7" t="s">
        <v>10</v>
      </c>
      <c r="U25" s="6" t="s">
        <v>18</v>
      </c>
      <c r="V25" s="6" t="s">
        <v>10</v>
      </c>
      <c r="W25" s="7" t="s">
        <v>18</v>
      </c>
      <c r="X25" s="7" t="s">
        <v>10</v>
      </c>
      <c r="Y25" s="6" t="s">
        <v>9</v>
      </c>
      <c r="Z25" s="6" t="s">
        <v>10</v>
      </c>
      <c r="AA25" s="9" t="s">
        <v>9</v>
      </c>
      <c r="AB25" s="9" t="s">
        <v>10</v>
      </c>
      <c r="AC25" s="12" t="s">
        <v>18</v>
      </c>
      <c r="AD25" s="12" t="s">
        <v>10</v>
      </c>
      <c r="AE25" s="19" t="s">
        <v>1</v>
      </c>
      <c r="AF25" s="12" t="s">
        <v>34</v>
      </c>
    </row>
    <row r="26" spans="1:32" ht="15.75" x14ac:dyDescent="0.25">
      <c r="A26" s="15">
        <v>3</v>
      </c>
      <c r="B26" s="5" t="s">
        <v>57</v>
      </c>
      <c r="C26" s="6">
        <v>2</v>
      </c>
      <c r="D26" s="6">
        <v>51</v>
      </c>
      <c r="E26" s="15"/>
      <c r="F26" s="15">
        <v>4</v>
      </c>
      <c r="G26" s="16">
        <v>74</v>
      </c>
      <c r="H26" s="6">
        <v>3</v>
      </c>
      <c r="I26" s="6"/>
      <c r="J26" s="6">
        <v>28</v>
      </c>
      <c r="K26" s="15">
        <v>3</v>
      </c>
      <c r="L26" s="15">
        <v>91</v>
      </c>
      <c r="M26" s="6">
        <v>6</v>
      </c>
      <c r="N26" s="6">
        <v>120</v>
      </c>
      <c r="O26" s="15">
        <v>5</v>
      </c>
      <c r="P26" s="15">
        <v>64</v>
      </c>
      <c r="Q26" s="6">
        <v>7</v>
      </c>
      <c r="R26" s="6">
        <v>104</v>
      </c>
      <c r="S26" s="15">
        <v>9</v>
      </c>
      <c r="T26" s="15">
        <v>139</v>
      </c>
      <c r="U26" s="6">
        <v>5</v>
      </c>
      <c r="V26" s="6">
        <v>87</v>
      </c>
      <c r="W26" s="34">
        <v>5</v>
      </c>
      <c r="X26" s="33">
        <v>79</v>
      </c>
      <c r="Y26" s="6"/>
      <c r="Z26" s="6"/>
      <c r="AA26" s="9">
        <v>4</v>
      </c>
      <c r="AB26" s="9">
        <v>54</v>
      </c>
      <c r="AC26" s="12">
        <f>C26+F26+H26+K26+M26+O26+Q26+S26+U26+W26+Y26+AA26</f>
        <v>53</v>
      </c>
      <c r="AD26" s="12">
        <f>D26+G26+J26+L26+N26+P26+R26+T26+V26+X26+Z26+AB26</f>
        <v>891</v>
      </c>
      <c r="AE26" s="21">
        <f t="shared" ref="AE26:AE37" si="4">AD26/AC26</f>
        <v>16.811320754716981</v>
      </c>
      <c r="AF26" s="12">
        <v>10</v>
      </c>
    </row>
    <row r="27" spans="1:32" ht="15.75" x14ac:dyDescent="0.25">
      <c r="A27" s="38">
        <v>7</v>
      </c>
      <c r="B27" s="5" t="s">
        <v>52</v>
      </c>
      <c r="C27" s="6">
        <v>1</v>
      </c>
      <c r="D27" s="6">
        <v>2</v>
      </c>
      <c r="E27" s="38"/>
      <c r="F27" s="38"/>
      <c r="G27" s="38"/>
      <c r="H27" s="6">
        <v>1</v>
      </c>
      <c r="I27" s="6"/>
      <c r="J27" s="6">
        <v>20</v>
      </c>
      <c r="K27" s="38">
        <v>1</v>
      </c>
      <c r="L27" s="38">
        <v>4</v>
      </c>
      <c r="M27" s="6">
        <v>1</v>
      </c>
      <c r="N27" s="6">
        <v>37</v>
      </c>
      <c r="O27" s="38">
        <v>2</v>
      </c>
      <c r="P27" s="38">
        <v>35</v>
      </c>
      <c r="Q27" s="6"/>
      <c r="R27" s="6"/>
      <c r="S27" s="38">
        <v>3</v>
      </c>
      <c r="T27" s="38">
        <v>64</v>
      </c>
      <c r="U27" s="6"/>
      <c r="V27" s="6"/>
      <c r="W27" s="34"/>
      <c r="X27" s="38"/>
      <c r="Y27" s="6"/>
      <c r="Z27" s="6"/>
      <c r="AA27" s="9"/>
      <c r="AB27" s="9"/>
      <c r="AC27" s="12">
        <f t="shared" ref="AC27:AC37" si="5">C27+F27+H27+K27+M27+O27+Q27+S27+U27+W27+Y27+AA27</f>
        <v>9</v>
      </c>
      <c r="AD27" s="12">
        <f t="shared" ref="AD27:AD37" si="6">D27+G27+J27+L27+N27+P27+R27+T27+V27+X27+Z27+AB27</f>
        <v>162</v>
      </c>
      <c r="AE27" s="21">
        <f t="shared" si="4"/>
        <v>18</v>
      </c>
      <c r="AF27" s="12">
        <v>1</v>
      </c>
    </row>
    <row r="28" spans="1:32" ht="15.75" x14ac:dyDescent="0.25">
      <c r="A28" s="41">
        <v>11</v>
      </c>
      <c r="B28" s="5" t="s">
        <v>60</v>
      </c>
      <c r="C28" s="6"/>
      <c r="D28" s="6"/>
      <c r="E28" s="41"/>
      <c r="F28" s="41">
        <v>2</v>
      </c>
      <c r="G28" s="41">
        <v>20</v>
      </c>
      <c r="H28" s="6">
        <v>1</v>
      </c>
      <c r="I28" s="6"/>
      <c r="J28" s="6">
        <v>9</v>
      </c>
      <c r="K28" s="41"/>
      <c r="L28" s="41"/>
      <c r="M28" s="6"/>
      <c r="N28" s="6"/>
      <c r="O28" s="41"/>
      <c r="P28" s="41"/>
      <c r="Q28" s="6"/>
      <c r="R28" s="6"/>
      <c r="S28" s="41"/>
      <c r="T28" s="41"/>
      <c r="U28" s="6"/>
      <c r="V28" s="6"/>
      <c r="W28" s="34"/>
      <c r="X28" s="41"/>
      <c r="Y28" s="6"/>
      <c r="Z28" s="6"/>
      <c r="AA28" s="9"/>
      <c r="AB28" s="9"/>
      <c r="AC28" s="12">
        <f t="shared" si="5"/>
        <v>3</v>
      </c>
      <c r="AD28" s="12">
        <f t="shared" si="6"/>
        <v>29</v>
      </c>
      <c r="AE28" s="21">
        <f t="shared" si="4"/>
        <v>9.6666666666666661</v>
      </c>
      <c r="AF28" s="12"/>
    </row>
    <row r="29" spans="1:32" ht="15.75" x14ac:dyDescent="0.25">
      <c r="A29" s="38">
        <v>13</v>
      </c>
      <c r="B29" s="5" t="s">
        <v>59</v>
      </c>
      <c r="C29" s="6">
        <v>1</v>
      </c>
      <c r="D29" s="6">
        <v>11</v>
      </c>
      <c r="E29" s="38"/>
      <c r="F29" s="38"/>
      <c r="G29" s="38"/>
      <c r="H29" s="6"/>
      <c r="I29" s="6"/>
      <c r="J29" s="6"/>
      <c r="K29" s="38"/>
      <c r="L29" s="38"/>
      <c r="M29" s="6">
        <v>2</v>
      </c>
      <c r="N29" s="6">
        <v>33</v>
      </c>
      <c r="O29" s="38"/>
      <c r="P29" s="38"/>
      <c r="Q29" s="6"/>
      <c r="R29" s="6"/>
      <c r="S29" s="38">
        <v>1</v>
      </c>
      <c r="T29" s="38">
        <v>39</v>
      </c>
      <c r="U29" s="6"/>
      <c r="V29" s="6"/>
      <c r="W29" s="34"/>
      <c r="X29" s="38"/>
      <c r="Y29" s="6"/>
      <c r="Z29" s="6"/>
      <c r="AA29" s="9">
        <v>1</v>
      </c>
      <c r="AB29" s="9">
        <v>21</v>
      </c>
      <c r="AC29" s="12">
        <f t="shared" si="5"/>
        <v>5</v>
      </c>
      <c r="AD29" s="12">
        <f t="shared" si="6"/>
        <v>104</v>
      </c>
      <c r="AE29" s="21">
        <f t="shared" si="4"/>
        <v>20.8</v>
      </c>
      <c r="AF29" s="12">
        <v>1</v>
      </c>
    </row>
    <row r="30" spans="1:32" ht="15.75" x14ac:dyDescent="0.25">
      <c r="A30" s="38">
        <v>21</v>
      </c>
      <c r="B30" s="5" t="s">
        <v>58</v>
      </c>
      <c r="C30" s="6">
        <v>1</v>
      </c>
      <c r="D30" s="6">
        <v>17</v>
      </c>
      <c r="E30" s="38"/>
      <c r="F30" s="38"/>
      <c r="G30" s="38"/>
      <c r="H30" s="6"/>
      <c r="I30" s="6"/>
      <c r="J30" s="6"/>
      <c r="K30" s="38"/>
      <c r="L30" s="38"/>
      <c r="M30" s="6"/>
      <c r="N30" s="6"/>
      <c r="O30" s="38">
        <v>1</v>
      </c>
      <c r="P30" s="38">
        <v>29</v>
      </c>
      <c r="Q30" s="6">
        <v>3</v>
      </c>
      <c r="R30" s="6">
        <v>43</v>
      </c>
      <c r="S30" s="38">
        <v>2</v>
      </c>
      <c r="T30" s="38">
        <v>21</v>
      </c>
      <c r="U30" s="6">
        <v>1</v>
      </c>
      <c r="V30" s="6">
        <v>9</v>
      </c>
      <c r="W30" s="34"/>
      <c r="X30" s="38"/>
      <c r="Y30" s="6"/>
      <c r="Z30" s="6"/>
      <c r="AA30" s="9"/>
      <c r="AB30" s="9">
        <v>1</v>
      </c>
      <c r="AC30" s="12">
        <f t="shared" si="5"/>
        <v>8</v>
      </c>
      <c r="AD30" s="12">
        <f t="shared" si="6"/>
        <v>120</v>
      </c>
      <c r="AE30" s="21">
        <f t="shared" si="4"/>
        <v>15</v>
      </c>
      <c r="AF30" s="12">
        <v>1</v>
      </c>
    </row>
    <row r="31" spans="1:32" ht="15.75" x14ac:dyDescent="0.25">
      <c r="A31" s="48">
        <v>22</v>
      </c>
      <c r="B31" s="5" t="s">
        <v>4</v>
      </c>
      <c r="C31" s="6"/>
      <c r="D31" s="6"/>
      <c r="E31" s="48"/>
      <c r="F31" s="48"/>
      <c r="G31" s="48"/>
      <c r="H31" s="6"/>
      <c r="I31" s="6"/>
      <c r="J31" s="6"/>
      <c r="K31" s="48"/>
      <c r="L31" s="48"/>
      <c r="M31" s="6"/>
      <c r="N31" s="6"/>
      <c r="O31" s="48">
        <v>1</v>
      </c>
      <c r="P31" s="48">
        <v>8</v>
      </c>
      <c r="Q31" s="6">
        <v>1</v>
      </c>
      <c r="R31" s="6">
        <v>5</v>
      </c>
      <c r="S31" s="48"/>
      <c r="T31" s="48"/>
      <c r="U31" s="6"/>
      <c r="V31" s="6"/>
      <c r="W31" s="34"/>
      <c r="X31" s="48"/>
      <c r="Y31" s="6"/>
      <c r="Z31" s="6"/>
      <c r="AA31" s="9"/>
      <c r="AB31" s="9"/>
      <c r="AC31" s="12">
        <f t="shared" si="5"/>
        <v>2</v>
      </c>
      <c r="AD31" s="12">
        <f t="shared" si="6"/>
        <v>13</v>
      </c>
      <c r="AE31" s="21">
        <f t="shared" si="4"/>
        <v>6.5</v>
      </c>
      <c r="AF31" s="12"/>
    </row>
    <row r="32" spans="1:32" ht="15.75" x14ac:dyDescent="0.25">
      <c r="A32" s="52">
        <v>24</v>
      </c>
      <c r="B32" s="5" t="s">
        <v>64</v>
      </c>
      <c r="C32" s="6"/>
      <c r="D32" s="6"/>
      <c r="E32" s="52"/>
      <c r="F32" s="52"/>
      <c r="G32" s="52"/>
      <c r="H32" s="6"/>
      <c r="I32" s="6"/>
      <c r="J32" s="6"/>
      <c r="K32" s="52"/>
      <c r="L32" s="52"/>
      <c r="M32" s="6"/>
      <c r="N32" s="6"/>
      <c r="O32" s="52"/>
      <c r="P32" s="52"/>
      <c r="Q32" s="6">
        <v>1</v>
      </c>
      <c r="R32" s="6">
        <v>2</v>
      </c>
      <c r="S32" s="52"/>
      <c r="T32" s="52"/>
      <c r="U32" s="6"/>
      <c r="V32" s="6"/>
      <c r="W32" s="34">
        <v>1</v>
      </c>
      <c r="X32" s="52">
        <v>4</v>
      </c>
      <c r="Y32" s="6">
        <v>2</v>
      </c>
      <c r="Z32" s="6">
        <v>38</v>
      </c>
      <c r="AA32" s="9"/>
      <c r="AB32" s="9"/>
      <c r="AC32" s="12">
        <f t="shared" si="5"/>
        <v>4</v>
      </c>
      <c r="AD32" s="12">
        <f t="shared" si="6"/>
        <v>44</v>
      </c>
      <c r="AE32" s="21">
        <f t="shared" si="4"/>
        <v>11</v>
      </c>
      <c r="AF32" s="12"/>
    </row>
    <row r="33" spans="1:32" ht="15.75" x14ac:dyDescent="0.25">
      <c r="A33" s="45">
        <v>26</v>
      </c>
      <c r="B33" s="44" t="s">
        <v>61</v>
      </c>
      <c r="C33" s="6"/>
      <c r="D33" s="6"/>
      <c r="E33" s="45"/>
      <c r="F33" s="45"/>
      <c r="G33" s="45"/>
      <c r="H33" s="6">
        <v>1</v>
      </c>
      <c r="I33" s="6"/>
      <c r="J33" s="6">
        <v>1</v>
      </c>
      <c r="K33" s="45"/>
      <c r="L33" s="45"/>
      <c r="M33" s="6"/>
      <c r="N33" s="6"/>
      <c r="O33" s="45"/>
      <c r="P33" s="45"/>
      <c r="Q33" s="6"/>
      <c r="R33" s="6"/>
      <c r="S33" s="45"/>
      <c r="T33" s="45"/>
      <c r="U33" s="6"/>
      <c r="V33" s="6"/>
      <c r="W33" s="34"/>
      <c r="X33" s="45"/>
      <c r="Y33" s="6"/>
      <c r="Z33" s="6"/>
      <c r="AA33" s="9"/>
      <c r="AB33" s="9"/>
      <c r="AC33" s="12">
        <f t="shared" si="5"/>
        <v>1</v>
      </c>
      <c r="AD33" s="12">
        <f t="shared" si="6"/>
        <v>1</v>
      </c>
      <c r="AE33" s="21">
        <f t="shared" si="4"/>
        <v>1</v>
      </c>
      <c r="AF33" s="12"/>
    </row>
    <row r="34" spans="1:32" ht="15.75" x14ac:dyDescent="0.25">
      <c r="A34" s="7">
        <v>34</v>
      </c>
      <c r="B34" s="5" t="s">
        <v>2</v>
      </c>
      <c r="C34" s="6">
        <v>1</v>
      </c>
      <c r="D34" s="6">
        <v>12</v>
      </c>
      <c r="E34" s="7"/>
      <c r="F34" s="7">
        <v>1</v>
      </c>
      <c r="G34" s="16">
        <v>15</v>
      </c>
      <c r="H34" s="6">
        <v>1</v>
      </c>
      <c r="I34" s="6"/>
      <c r="J34" s="6">
        <v>34</v>
      </c>
      <c r="K34" s="7"/>
      <c r="L34" s="7"/>
      <c r="M34" s="6"/>
      <c r="N34" s="6"/>
      <c r="O34" s="7"/>
      <c r="P34" s="7"/>
      <c r="Q34" s="6"/>
      <c r="R34" s="6"/>
      <c r="S34" s="7">
        <v>1</v>
      </c>
      <c r="T34" s="7">
        <v>7</v>
      </c>
      <c r="U34" s="6">
        <v>1</v>
      </c>
      <c r="V34" s="6">
        <v>6</v>
      </c>
      <c r="W34" s="34"/>
      <c r="X34" s="33"/>
      <c r="Y34" s="6"/>
      <c r="Z34" s="6"/>
      <c r="AA34" s="9"/>
      <c r="AB34" s="9"/>
      <c r="AC34" s="12">
        <f t="shared" si="5"/>
        <v>5</v>
      </c>
      <c r="AD34" s="12">
        <f t="shared" si="6"/>
        <v>74</v>
      </c>
      <c r="AE34" s="21">
        <f t="shared" si="4"/>
        <v>14.8</v>
      </c>
      <c r="AF34" s="12">
        <v>2</v>
      </c>
    </row>
    <row r="35" spans="1:32" ht="15.75" x14ac:dyDescent="0.25">
      <c r="A35" s="46">
        <v>42</v>
      </c>
      <c r="B35" s="5" t="s">
        <v>63</v>
      </c>
      <c r="C35" s="6"/>
      <c r="D35" s="6"/>
      <c r="E35" s="46"/>
      <c r="F35" s="46"/>
      <c r="G35" s="46"/>
      <c r="H35" s="6"/>
      <c r="I35" s="6"/>
      <c r="J35" s="6"/>
      <c r="K35" s="46">
        <v>1</v>
      </c>
      <c r="L35" s="46">
        <v>7</v>
      </c>
      <c r="M35" s="6"/>
      <c r="N35" s="6"/>
      <c r="O35" s="46"/>
      <c r="P35" s="46"/>
      <c r="Q35" s="6"/>
      <c r="R35" s="6"/>
      <c r="S35" s="46"/>
      <c r="T35" s="46"/>
      <c r="U35" s="6"/>
      <c r="V35" s="6"/>
      <c r="W35" s="34"/>
      <c r="X35" s="46"/>
      <c r="Y35" s="6"/>
      <c r="Z35" s="6"/>
      <c r="AA35" s="9"/>
      <c r="AB35" s="9"/>
      <c r="AC35" s="12">
        <f t="shared" si="5"/>
        <v>1</v>
      </c>
      <c r="AD35" s="12">
        <f t="shared" si="6"/>
        <v>7</v>
      </c>
      <c r="AE35" s="21">
        <f t="shared" si="4"/>
        <v>7</v>
      </c>
      <c r="AF35" s="12"/>
    </row>
    <row r="36" spans="1:32" ht="15.75" x14ac:dyDescent="0.25">
      <c r="A36" s="7">
        <v>18</v>
      </c>
      <c r="B36" s="5" t="s">
        <v>33</v>
      </c>
      <c r="C36" s="6">
        <v>1</v>
      </c>
      <c r="D36" s="6">
        <v>21</v>
      </c>
      <c r="E36" s="7"/>
      <c r="F36" s="7"/>
      <c r="G36" s="16"/>
      <c r="H36" s="6"/>
      <c r="I36" s="6"/>
      <c r="J36" s="6"/>
      <c r="K36" s="7">
        <v>1</v>
      </c>
      <c r="L36" s="7">
        <v>22</v>
      </c>
      <c r="M36" s="6"/>
      <c r="N36" s="6"/>
      <c r="O36" s="7"/>
      <c r="P36" s="7"/>
      <c r="Q36" s="6">
        <v>1</v>
      </c>
      <c r="R36" s="6">
        <v>14</v>
      </c>
      <c r="S36" s="7"/>
      <c r="T36" s="7"/>
      <c r="U36" s="6">
        <v>1</v>
      </c>
      <c r="V36" s="6">
        <v>7</v>
      </c>
      <c r="W36" s="34"/>
      <c r="X36" s="33"/>
      <c r="Y36" s="6"/>
      <c r="Z36" s="6"/>
      <c r="AA36" s="9">
        <v>1</v>
      </c>
      <c r="AB36" s="9">
        <v>38</v>
      </c>
      <c r="AC36" s="12">
        <f t="shared" si="5"/>
        <v>5</v>
      </c>
      <c r="AD36" s="12">
        <f t="shared" si="6"/>
        <v>102</v>
      </c>
      <c r="AE36" s="21">
        <f t="shared" si="4"/>
        <v>20.399999999999999</v>
      </c>
      <c r="AF36" s="12">
        <v>1</v>
      </c>
    </row>
    <row r="37" spans="1:32" ht="15.75" x14ac:dyDescent="0.25">
      <c r="A37" s="7">
        <v>1</v>
      </c>
      <c r="B37" s="5" t="s">
        <v>54</v>
      </c>
      <c r="C37" s="6">
        <v>2</v>
      </c>
      <c r="D37" s="6">
        <v>22</v>
      </c>
      <c r="E37" s="7"/>
      <c r="F37" s="7"/>
      <c r="G37" s="16"/>
      <c r="H37" s="6">
        <v>2</v>
      </c>
      <c r="I37" s="6"/>
      <c r="J37" s="6">
        <v>26</v>
      </c>
      <c r="K37" s="7">
        <v>4</v>
      </c>
      <c r="L37" s="7">
        <v>23</v>
      </c>
      <c r="M37" s="6">
        <v>3</v>
      </c>
      <c r="N37" s="6">
        <v>41</v>
      </c>
      <c r="O37" s="7">
        <v>2</v>
      </c>
      <c r="P37" s="7">
        <v>21</v>
      </c>
      <c r="Q37" s="6"/>
      <c r="R37" s="6"/>
      <c r="S37" s="7">
        <v>2</v>
      </c>
      <c r="T37" s="7">
        <v>42</v>
      </c>
      <c r="U37" s="6">
        <v>2</v>
      </c>
      <c r="V37" s="6">
        <v>25</v>
      </c>
      <c r="W37" s="34">
        <v>1</v>
      </c>
      <c r="X37" s="33">
        <v>27</v>
      </c>
      <c r="Y37" s="6">
        <v>1</v>
      </c>
      <c r="Z37" s="6">
        <v>5</v>
      </c>
      <c r="AA37" s="9">
        <v>2</v>
      </c>
      <c r="AB37" s="9">
        <v>44</v>
      </c>
      <c r="AC37" s="12">
        <f t="shared" si="5"/>
        <v>21</v>
      </c>
      <c r="AD37" s="12">
        <f t="shared" si="6"/>
        <v>276</v>
      </c>
      <c r="AE37" s="21">
        <f t="shared" si="4"/>
        <v>13.142857142857142</v>
      </c>
      <c r="AF37" s="12">
        <v>1</v>
      </c>
    </row>
    <row r="38" spans="1:32" ht="15.75" x14ac:dyDescent="0.25">
      <c r="A38" s="3"/>
      <c r="B38" s="1" t="s">
        <v>3</v>
      </c>
      <c r="C38" s="3"/>
      <c r="D38" s="28">
        <f>SUM(D26:D37)</f>
        <v>136</v>
      </c>
      <c r="E38" s="2"/>
      <c r="F38" s="2"/>
      <c r="G38" s="28">
        <f>SUM(G26:G37)</f>
        <v>109</v>
      </c>
      <c r="H38" s="2"/>
      <c r="I38" s="2"/>
      <c r="J38" s="28">
        <f>SUM(J26:J37)</f>
        <v>118</v>
      </c>
      <c r="K38" s="2"/>
      <c r="L38" s="28">
        <f>SUM(L26:L37)</f>
        <v>147</v>
      </c>
      <c r="M38" s="2"/>
      <c r="N38" s="28">
        <f>SUM(N26:N37)</f>
        <v>231</v>
      </c>
      <c r="O38" s="2"/>
      <c r="P38" s="28">
        <f>SUM(P26:P37)</f>
        <v>157</v>
      </c>
      <c r="Q38" s="2"/>
      <c r="R38" s="28">
        <f>SUM(R26:R37)</f>
        <v>168</v>
      </c>
      <c r="S38" s="2"/>
      <c r="T38" s="28">
        <f>SUM(T26:T37)</f>
        <v>312</v>
      </c>
      <c r="U38" s="2"/>
      <c r="V38" s="28">
        <f>SUM(V26:V37)</f>
        <v>134</v>
      </c>
      <c r="W38" s="2"/>
      <c r="X38" s="28">
        <f>SUM(X26:X37)</f>
        <v>110</v>
      </c>
      <c r="Y38" s="28"/>
      <c r="Z38" s="28">
        <f>SUM(Z26:Z37)</f>
        <v>43</v>
      </c>
      <c r="AA38" s="28"/>
      <c r="AB38" s="28">
        <f>SUM(AB26:AB37)</f>
        <v>158</v>
      </c>
      <c r="AC38" s="64">
        <f>SUM(AC26:AC37)</f>
        <v>117</v>
      </c>
      <c r="AD38" s="68">
        <f>SUM(AD26:AD37)</f>
        <v>1823</v>
      </c>
      <c r="AE38" s="24">
        <f>AD38/AC38</f>
        <v>15.581196581196581</v>
      </c>
      <c r="AF38" s="14">
        <f>SUM(AF26:AF37)</f>
        <v>17</v>
      </c>
    </row>
    <row r="40" spans="1:32" ht="15.75" x14ac:dyDescent="0.25">
      <c r="A40" s="87" t="s">
        <v>5</v>
      </c>
      <c r="B40" s="87"/>
      <c r="C40" s="88" t="s">
        <v>19</v>
      </c>
      <c r="D40" s="89"/>
      <c r="E40" s="89"/>
      <c r="F40" s="89"/>
      <c r="G40" s="89"/>
      <c r="H40" s="89"/>
      <c r="K40" s="83" t="s">
        <v>23</v>
      </c>
      <c r="L40" s="83"/>
      <c r="M40" s="83"/>
      <c r="P40" s="79" t="s">
        <v>49</v>
      </c>
      <c r="Q40" s="79"/>
      <c r="R40" s="79"/>
    </row>
    <row r="41" spans="1:32" ht="15.75" x14ac:dyDescent="0.25">
      <c r="A41" s="15" t="s">
        <v>6</v>
      </c>
      <c r="B41" s="15" t="s">
        <v>7</v>
      </c>
      <c r="C41" s="15" t="s">
        <v>20</v>
      </c>
      <c r="D41" s="15" t="s">
        <v>21</v>
      </c>
      <c r="E41" s="15"/>
      <c r="F41" s="15" t="s">
        <v>22</v>
      </c>
      <c r="G41" s="15" t="s">
        <v>0</v>
      </c>
      <c r="H41" s="9" t="s">
        <v>34</v>
      </c>
      <c r="K41" s="30"/>
      <c r="L41" s="30"/>
      <c r="M41" s="13" t="s">
        <v>24</v>
      </c>
      <c r="P41" s="75" t="s">
        <v>25</v>
      </c>
      <c r="Q41" s="76"/>
      <c r="R41" s="32">
        <f>D21+D38</f>
        <v>296</v>
      </c>
    </row>
    <row r="42" spans="1:32" ht="15.75" x14ac:dyDescent="0.25">
      <c r="A42" s="7">
        <v>2</v>
      </c>
      <c r="B42" s="5" t="s">
        <v>53</v>
      </c>
      <c r="C42" s="5">
        <v>140</v>
      </c>
      <c r="D42" s="5">
        <v>82</v>
      </c>
      <c r="E42" s="5"/>
      <c r="F42" s="22">
        <f>D42/C42</f>
        <v>0.58571428571428574</v>
      </c>
      <c r="G42" s="5">
        <v>1215</v>
      </c>
      <c r="H42" s="5">
        <v>14</v>
      </c>
      <c r="K42" s="8" t="s">
        <v>8</v>
      </c>
      <c r="L42" s="5">
        <f>AD21</f>
        <v>2194</v>
      </c>
      <c r="M42" s="31">
        <v>175</v>
      </c>
      <c r="P42" s="75" t="s">
        <v>13</v>
      </c>
      <c r="Q42" s="76"/>
      <c r="R42" s="32">
        <v>244</v>
      </c>
    </row>
    <row r="43" spans="1:32" ht="15.75" x14ac:dyDescent="0.25">
      <c r="A43" s="47">
        <v>3</v>
      </c>
      <c r="B43" s="5" t="s">
        <v>57</v>
      </c>
      <c r="C43" s="5">
        <v>3</v>
      </c>
      <c r="D43" s="5">
        <v>3</v>
      </c>
      <c r="E43" s="5"/>
      <c r="F43" s="22">
        <f>D43/C43</f>
        <v>1</v>
      </c>
      <c r="G43" s="5">
        <v>57</v>
      </c>
      <c r="H43" s="5">
        <v>0</v>
      </c>
      <c r="K43" s="8" t="s">
        <v>19</v>
      </c>
      <c r="L43" s="5">
        <f>AD38</f>
        <v>1823</v>
      </c>
      <c r="M43" s="5">
        <v>152</v>
      </c>
      <c r="P43" s="75" t="s">
        <v>26</v>
      </c>
      <c r="Q43" s="76"/>
      <c r="R43" s="32">
        <v>228</v>
      </c>
    </row>
    <row r="44" spans="1:32" ht="15.75" x14ac:dyDescent="0.25">
      <c r="A44" s="36">
        <v>19</v>
      </c>
      <c r="B44" s="5" t="s">
        <v>55</v>
      </c>
      <c r="C44" s="5">
        <v>57</v>
      </c>
      <c r="D44" s="5">
        <v>35</v>
      </c>
      <c r="E44" s="5"/>
      <c r="F44" s="22">
        <f>D44/C44</f>
        <v>0.61403508771929827</v>
      </c>
      <c r="G44" s="5">
        <v>566</v>
      </c>
      <c r="H44" s="5">
        <v>3</v>
      </c>
      <c r="P44" s="75" t="s">
        <v>27</v>
      </c>
      <c r="Q44" s="76"/>
      <c r="R44" s="32">
        <v>320</v>
      </c>
    </row>
    <row r="45" spans="1:32" ht="15.75" x14ac:dyDescent="0.25">
      <c r="A45" s="3"/>
      <c r="B45" s="1" t="s">
        <v>3</v>
      </c>
      <c r="C45" s="8">
        <f>SUM(C42:C44)</f>
        <v>200</v>
      </c>
      <c r="D45" s="8">
        <f>SUM(D42:D44)</f>
        <v>120</v>
      </c>
      <c r="E45" s="8"/>
      <c r="F45" s="25">
        <f>D45/C45</f>
        <v>0.6</v>
      </c>
      <c r="G45" s="8">
        <f>SUM(G42:G44)</f>
        <v>1838</v>
      </c>
      <c r="H45" s="8">
        <f>SUM(H42:H44)</f>
        <v>17</v>
      </c>
      <c r="J45" s="49"/>
      <c r="K45" s="50"/>
      <c r="L45" s="50"/>
      <c r="P45" s="75" t="s">
        <v>31</v>
      </c>
      <c r="Q45" s="76"/>
      <c r="R45" s="32">
        <v>397</v>
      </c>
    </row>
    <row r="46" spans="1:32" x14ac:dyDescent="0.25">
      <c r="I46" s="51"/>
      <c r="J46" s="50"/>
      <c r="K46" s="50"/>
      <c r="L46" s="50"/>
      <c r="P46" s="75" t="s">
        <v>29</v>
      </c>
      <c r="Q46" s="76"/>
      <c r="R46" s="32">
        <v>395</v>
      </c>
    </row>
    <row r="47" spans="1:32" ht="15.75" customHeight="1" x14ac:dyDescent="0.25">
      <c r="A47" s="79" t="s">
        <v>48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P47" s="75" t="s">
        <v>50</v>
      </c>
      <c r="Q47" s="76"/>
      <c r="R47" s="32">
        <v>338</v>
      </c>
    </row>
    <row r="48" spans="1:32" ht="15.75" x14ac:dyDescent="0.25">
      <c r="D48" s="80" t="s">
        <v>38</v>
      </c>
      <c r="E48" s="81"/>
      <c r="F48" s="81"/>
      <c r="G48" s="82"/>
      <c r="H48" s="84" t="s">
        <v>39</v>
      </c>
      <c r="I48" s="85"/>
      <c r="J48" s="85"/>
      <c r="K48" s="85"/>
      <c r="L48" s="86"/>
      <c r="P48" s="75" t="s">
        <v>16</v>
      </c>
      <c r="Q48" s="76"/>
      <c r="R48" s="32">
        <v>417</v>
      </c>
    </row>
    <row r="49" spans="1:18" ht="15.75" x14ac:dyDescent="0.25">
      <c r="B49" s="17"/>
      <c r="C49" s="20" t="s">
        <v>47</v>
      </c>
      <c r="D49" s="15" t="s">
        <v>20</v>
      </c>
      <c r="E49" s="15" t="s">
        <v>35</v>
      </c>
      <c r="F49" s="15" t="s">
        <v>46</v>
      </c>
      <c r="G49" s="15" t="s">
        <v>36</v>
      </c>
      <c r="H49" s="15" t="s">
        <v>20</v>
      </c>
      <c r="I49" s="15"/>
      <c r="J49" s="15" t="s">
        <v>46</v>
      </c>
      <c r="K49" s="15" t="s">
        <v>36</v>
      </c>
      <c r="L49" s="15" t="s">
        <v>37</v>
      </c>
      <c r="P49" s="75" t="s">
        <v>30</v>
      </c>
      <c r="Q49" s="76"/>
      <c r="R49" s="32">
        <v>374</v>
      </c>
    </row>
    <row r="50" spans="1:18" ht="15.75" x14ac:dyDescent="0.25">
      <c r="A50" s="5">
        <v>67</v>
      </c>
      <c r="B50" s="26" t="s">
        <v>51</v>
      </c>
      <c r="C50" s="5" t="s">
        <v>40</v>
      </c>
      <c r="D50" s="15">
        <v>6</v>
      </c>
      <c r="E50" s="15"/>
      <c r="F50" s="15">
        <v>6</v>
      </c>
      <c r="G50" s="27">
        <f t="shared" ref="G50:G62" si="7">F50/D50</f>
        <v>1</v>
      </c>
      <c r="H50" s="15">
        <v>1</v>
      </c>
      <c r="I50" s="15"/>
      <c r="J50" s="15">
        <v>1</v>
      </c>
      <c r="K50" s="27">
        <f>H50/J50</f>
        <v>1</v>
      </c>
      <c r="L50" s="15">
        <v>40</v>
      </c>
      <c r="P50" s="75" t="s">
        <v>15</v>
      </c>
      <c r="Q50" s="76"/>
      <c r="R50" s="32">
        <v>303</v>
      </c>
    </row>
    <row r="51" spans="1:18" ht="15.75" x14ac:dyDescent="0.25">
      <c r="C51" s="5" t="s">
        <v>41</v>
      </c>
      <c r="D51" s="15">
        <v>0</v>
      </c>
      <c r="E51" s="15"/>
      <c r="F51" s="15">
        <v>0</v>
      </c>
      <c r="G51" s="27" t="e">
        <f t="shared" si="7"/>
        <v>#DIV/0!</v>
      </c>
      <c r="H51" s="15">
        <v>1</v>
      </c>
      <c r="I51" s="15"/>
      <c r="J51" s="15">
        <v>0</v>
      </c>
      <c r="K51" s="27" t="e">
        <f>H51/J51</f>
        <v>#DIV/0!</v>
      </c>
      <c r="L51" s="15">
        <v>0</v>
      </c>
      <c r="P51" s="72" t="s">
        <v>71</v>
      </c>
      <c r="Q51" s="72"/>
      <c r="R51" s="67">
        <v>268</v>
      </c>
    </row>
    <row r="52" spans="1:18" ht="15.75" x14ac:dyDescent="0.25">
      <c r="C52" s="5" t="s">
        <v>42</v>
      </c>
      <c r="D52" s="15">
        <v>3</v>
      </c>
      <c r="E52" s="15"/>
      <c r="F52" s="15">
        <v>3</v>
      </c>
      <c r="G52" s="27">
        <f t="shared" si="7"/>
        <v>1</v>
      </c>
      <c r="H52" s="15">
        <v>3</v>
      </c>
      <c r="I52" s="15"/>
      <c r="J52" s="15">
        <v>3</v>
      </c>
      <c r="K52" s="27">
        <f>H52/J52</f>
        <v>1</v>
      </c>
      <c r="L52" s="15">
        <v>43</v>
      </c>
      <c r="P52" s="72" t="s">
        <v>73</v>
      </c>
      <c r="Q52" s="72"/>
      <c r="R52" s="67">
        <v>431</v>
      </c>
    </row>
    <row r="53" spans="1:18" ht="15.75" x14ac:dyDescent="0.25">
      <c r="C53" s="10" t="s">
        <v>27</v>
      </c>
      <c r="D53" s="15">
        <v>3</v>
      </c>
      <c r="E53" s="15"/>
      <c r="F53" s="15">
        <v>3</v>
      </c>
      <c r="G53" s="27">
        <f t="shared" si="7"/>
        <v>1</v>
      </c>
      <c r="H53" s="15">
        <v>0</v>
      </c>
      <c r="I53" s="15"/>
      <c r="J53" s="15">
        <v>0</v>
      </c>
      <c r="K53" s="27">
        <v>0</v>
      </c>
      <c r="L53" s="15">
        <v>0</v>
      </c>
    </row>
    <row r="54" spans="1:18" ht="15.75" x14ac:dyDescent="0.25">
      <c r="C54" s="10" t="s">
        <v>28</v>
      </c>
      <c r="D54" s="15">
        <v>2</v>
      </c>
      <c r="E54" s="15"/>
      <c r="F54" s="15">
        <v>1</v>
      </c>
      <c r="G54" s="27">
        <f t="shared" si="7"/>
        <v>0.5</v>
      </c>
      <c r="H54" s="15">
        <v>3</v>
      </c>
      <c r="I54" s="15"/>
      <c r="J54" s="15">
        <v>3</v>
      </c>
      <c r="K54" s="27">
        <v>0</v>
      </c>
      <c r="L54" s="15">
        <v>49</v>
      </c>
    </row>
    <row r="55" spans="1:18" ht="15.75" x14ac:dyDescent="0.25">
      <c r="C55" s="56" t="s">
        <v>29</v>
      </c>
      <c r="D55" s="57">
        <v>3</v>
      </c>
      <c r="E55" s="57"/>
      <c r="F55" s="57">
        <v>3</v>
      </c>
      <c r="G55" s="58">
        <f t="shared" si="7"/>
        <v>1</v>
      </c>
      <c r="H55" s="57">
        <v>0</v>
      </c>
      <c r="I55" s="57"/>
      <c r="J55" s="57">
        <v>0</v>
      </c>
      <c r="K55" s="27">
        <v>0</v>
      </c>
      <c r="L55" s="57"/>
    </row>
    <row r="56" spans="1:18" ht="15.75" x14ac:dyDescent="0.25">
      <c r="A56" s="62">
        <v>15</v>
      </c>
      <c r="B56" s="63" t="s">
        <v>67</v>
      </c>
      <c r="C56" s="53" t="s">
        <v>29</v>
      </c>
      <c r="D56" s="54">
        <v>2</v>
      </c>
      <c r="E56" s="54"/>
      <c r="F56" s="54">
        <v>1</v>
      </c>
      <c r="G56" s="55">
        <f t="shared" si="7"/>
        <v>0.5</v>
      </c>
      <c r="H56" s="54"/>
      <c r="I56" s="54"/>
      <c r="J56" s="54"/>
      <c r="K56" s="55">
        <v>0</v>
      </c>
      <c r="L56" s="54"/>
    </row>
    <row r="57" spans="1:18" ht="15.75" x14ac:dyDescent="0.25">
      <c r="C57" s="59" t="s">
        <v>43</v>
      </c>
      <c r="D57" s="60">
        <v>7</v>
      </c>
      <c r="E57" s="60"/>
      <c r="F57" s="60">
        <v>7</v>
      </c>
      <c r="G57" s="61">
        <f t="shared" si="7"/>
        <v>1</v>
      </c>
      <c r="H57" s="60">
        <v>1</v>
      </c>
      <c r="I57" s="60"/>
      <c r="J57" s="60">
        <v>1</v>
      </c>
      <c r="K57" s="27">
        <f>H57/J57</f>
        <v>1</v>
      </c>
      <c r="L57" s="60">
        <v>29</v>
      </c>
    </row>
    <row r="58" spans="1:18" ht="15.75" x14ac:dyDescent="0.25">
      <c r="C58" s="10" t="s">
        <v>16</v>
      </c>
      <c r="D58" s="15">
        <v>2</v>
      </c>
      <c r="E58" s="15"/>
      <c r="F58" s="15">
        <v>2</v>
      </c>
      <c r="G58" s="27">
        <f t="shared" si="7"/>
        <v>1</v>
      </c>
      <c r="H58" s="15">
        <v>2</v>
      </c>
      <c r="I58" s="15"/>
      <c r="J58" s="15">
        <v>0</v>
      </c>
      <c r="K58" s="27">
        <v>0</v>
      </c>
      <c r="L58" s="15"/>
    </row>
    <row r="59" spans="1:18" ht="15.75" x14ac:dyDescent="0.25">
      <c r="A59" s="42"/>
      <c r="B59" s="43"/>
      <c r="C59" s="10" t="s">
        <v>44</v>
      </c>
      <c r="D59" s="15">
        <v>6</v>
      </c>
      <c r="E59" s="15"/>
      <c r="F59" s="15">
        <v>6</v>
      </c>
      <c r="G59" s="27">
        <f t="shared" si="7"/>
        <v>1</v>
      </c>
      <c r="H59" s="15">
        <v>1</v>
      </c>
      <c r="I59" s="15"/>
      <c r="J59" s="15">
        <v>0</v>
      </c>
      <c r="K59" s="27">
        <v>0</v>
      </c>
      <c r="L59" s="15"/>
    </row>
    <row r="60" spans="1:18" ht="15.75" x14ac:dyDescent="0.25">
      <c r="A60" s="42"/>
      <c r="B60" s="43"/>
      <c r="C60" s="10" t="s">
        <v>45</v>
      </c>
      <c r="D60" s="15">
        <v>3</v>
      </c>
      <c r="E60" s="15"/>
      <c r="F60" s="9">
        <v>3</v>
      </c>
      <c r="G60" s="27">
        <f t="shared" si="7"/>
        <v>1</v>
      </c>
      <c r="H60" s="32">
        <v>1</v>
      </c>
      <c r="I60" s="32"/>
      <c r="J60" s="15">
        <v>1</v>
      </c>
      <c r="K60" s="27">
        <f>H60/J60</f>
        <v>1</v>
      </c>
      <c r="L60" s="15">
        <v>29</v>
      </c>
    </row>
    <row r="61" spans="1:18" ht="15.75" x14ac:dyDescent="0.25">
      <c r="A61" s="42"/>
      <c r="B61" s="43"/>
      <c r="C61" s="10" t="s">
        <v>72</v>
      </c>
      <c r="D61" s="65">
        <v>4</v>
      </c>
      <c r="E61" s="65"/>
      <c r="F61" s="9">
        <v>3</v>
      </c>
      <c r="G61" s="27">
        <f t="shared" si="7"/>
        <v>0.75</v>
      </c>
      <c r="H61" s="32">
        <v>1</v>
      </c>
      <c r="I61" s="66"/>
      <c r="J61" s="65">
        <v>1</v>
      </c>
      <c r="K61" s="27">
        <f>H61/J61</f>
        <v>1</v>
      </c>
      <c r="L61" s="65">
        <v>32</v>
      </c>
    </row>
    <row r="62" spans="1:18" ht="15.75" x14ac:dyDescent="0.25">
      <c r="D62" s="32">
        <f>SUM(D50:D61)</f>
        <v>41</v>
      </c>
      <c r="E62" s="32"/>
      <c r="F62" s="32">
        <f>SUM(F50:F61)</f>
        <v>38</v>
      </c>
      <c r="G62" s="29">
        <f t="shared" si="7"/>
        <v>0.92682926829268297</v>
      </c>
      <c r="H62" s="32">
        <f>SUM(H50:H61)</f>
        <v>14</v>
      </c>
      <c r="I62" s="32">
        <f t="shared" ref="I62:J62" si="8">SUM(I50:I61)</f>
        <v>0</v>
      </c>
      <c r="J62" s="32">
        <f t="shared" si="8"/>
        <v>10</v>
      </c>
      <c r="K62" s="29">
        <f>J62/H62</f>
        <v>0.7142857142857143</v>
      </c>
      <c r="L62" s="28"/>
    </row>
    <row r="63" spans="1:18" ht="15.75" x14ac:dyDescent="0.25">
      <c r="K63" s="39"/>
      <c r="L63" s="35"/>
    </row>
  </sheetData>
  <mergeCells count="49">
    <mergeCell ref="A1:B1"/>
    <mergeCell ref="A23:B23"/>
    <mergeCell ref="C24:D24"/>
    <mergeCell ref="F24:G24"/>
    <mergeCell ref="C40:H40"/>
    <mergeCell ref="C1:AF1"/>
    <mergeCell ref="C23:AF23"/>
    <mergeCell ref="AC24:AF24"/>
    <mergeCell ref="AC2:AF2"/>
    <mergeCell ref="C2:D2"/>
    <mergeCell ref="F2:G2"/>
    <mergeCell ref="H2:J2"/>
    <mergeCell ref="K2:L2"/>
    <mergeCell ref="M2:N2"/>
    <mergeCell ref="U2:V2"/>
    <mergeCell ref="W2:X2"/>
    <mergeCell ref="W24:X24"/>
    <mergeCell ref="S2:T2"/>
    <mergeCell ref="D48:G48"/>
    <mergeCell ref="H24:J24"/>
    <mergeCell ref="K24:L24"/>
    <mergeCell ref="M24:N24"/>
    <mergeCell ref="K40:M40"/>
    <mergeCell ref="A47:L47"/>
    <mergeCell ref="H48:L48"/>
    <mergeCell ref="A40:B40"/>
    <mergeCell ref="P45:Q45"/>
    <mergeCell ref="P46:Q46"/>
    <mergeCell ref="P47:Q47"/>
    <mergeCell ref="P48:Q48"/>
    <mergeCell ref="O2:P2"/>
    <mergeCell ref="Q2:R2"/>
    <mergeCell ref="P40:R40"/>
    <mergeCell ref="AA2:AB2"/>
    <mergeCell ref="AA24:AB24"/>
    <mergeCell ref="P52:Q52"/>
    <mergeCell ref="Y2:Z2"/>
    <mergeCell ref="Y24:Z24"/>
    <mergeCell ref="P51:Q51"/>
    <mergeCell ref="P50:Q50"/>
    <mergeCell ref="O24:P24"/>
    <mergeCell ref="Q24:R24"/>
    <mergeCell ref="S24:T24"/>
    <mergeCell ref="U24:V24"/>
    <mergeCell ref="P41:Q41"/>
    <mergeCell ref="P42:Q42"/>
    <mergeCell ref="P43:Q43"/>
    <mergeCell ref="P49:Q49"/>
    <mergeCell ref="P44:Q44"/>
  </mergeCells>
  <pageMargins left="0.7" right="0.7" top="0.75" bottom="0.75" header="0.3" footer="0.3"/>
  <pageSetup scale="45" orientation="landscape" verticalDpi="300" r:id="rId1"/>
  <ignoredErrors>
    <ignoredError sqref="AE38 AE21 G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</dc:creator>
  <cp:lastModifiedBy>Roy</cp:lastModifiedBy>
  <cp:lastPrinted>2019-11-19T14:41:03Z</cp:lastPrinted>
  <dcterms:created xsi:type="dcterms:W3CDTF">2017-10-09T16:11:08Z</dcterms:created>
  <dcterms:modified xsi:type="dcterms:W3CDTF">2019-11-27T18:36:55Z</dcterms:modified>
</cp:coreProperties>
</file>